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gfernandez\OneDrive - Alcaldia Mayor De Bogotá\01 Documentos\02 SSA\21 Contrato 835 de 2025 Combustible\01 Ejecución 0835-2025 OC 149877 TERPEL\PAGO 05 DEL 13 AL 27 DE SEPTIEMBRE DE 2025\Pago 05 Saf\"/>
    </mc:Choice>
  </mc:AlternateContent>
  <xr:revisionPtr revIDLastSave="0" documentId="13_ncr:1_{3FDB4FD9-37BE-498B-B42A-FA98D87E6A59}" xr6:coauthVersionLast="47" xr6:coauthVersionMax="47" xr10:uidLastSave="{00000000-0000-0000-0000-000000000000}"/>
  <bookViews>
    <workbookView xWindow="-120" yWindow="-120" windowWidth="29040" windowHeight="15840" firstSheet="1" activeTab="2" xr2:uid="{00000000-000D-0000-FFFF-FFFF00000000}"/>
  </bookViews>
  <sheets>
    <sheet name="Oculta" sheetId="10" state="hidden" r:id="rId1"/>
    <sheet name="Tabla" sheetId="4" r:id="rId2"/>
    <sheet name="Datos" sheetId="1" r:id="rId3"/>
    <sheet name="Ley Frontera" sheetId="11" state="hidden" r:id="rId4"/>
  </sheets>
  <definedNames>
    <definedName name="_xlnm._FilterDatabase" localSheetId="2" hidden="1">Datos!$A$1:$AC$37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91028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7" i="1" l="1"/>
  <c r="L35" i="1"/>
  <c r="L34" i="1"/>
  <c r="L30" i="1"/>
  <c r="L28" i="1"/>
  <c r="L27" i="1"/>
  <c r="L26" i="1"/>
  <c r="L22" i="1"/>
  <c r="L19" i="1"/>
  <c r="L18" i="1"/>
  <c r="L17" i="1"/>
  <c r="L14" i="1"/>
  <c r="L11" i="1"/>
  <c r="L7" i="1"/>
  <c r="L6" i="1"/>
  <c r="L5" i="1"/>
  <c r="L4" i="1"/>
  <c r="L3" i="1"/>
  <c r="L21" i="1" l="1"/>
  <c r="L12" i="1"/>
  <c r="L29" i="1"/>
  <c r="L15" i="1"/>
  <c r="L31" i="1"/>
  <c r="L25" i="1"/>
  <c r="L20" i="1"/>
  <c r="L2" i="1"/>
  <c r="L9" i="1"/>
  <c r="L23" i="1"/>
  <c r="L16" i="1"/>
  <c r="L8" i="1"/>
  <c r="L10" i="1"/>
  <c r="L13" i="1"/>
  <c r="L33" i="1"/>
  <c r="L32" i="1"/>
  <c r="L36" i="1"/>
  <c r="L24" i="1"/>
  <c r="A1" i="4"/>
  <c r="B2" i="4" s="1"/>
  <c r="B1" i="10"/>
  <c r="B2" i="10" s="1"/>
  <c r="B40" i="10" s="1"/>
  <c r="A40" i="10" s="1"/>
  <c r="A1" i="10"/>
  <c r="A2" i="10" s="1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14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<sst xmlns="http://schemas.openxmlformats.org/spreadsheetml/2006/main" count="854" uniqueCount="294">
  <si>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</si>
  <si>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</si>
  <si>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</si>
  <si>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</si>
  <si>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</si>
  <si>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</si>
  <si>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</si>
  <si>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</si>
  <si>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</si>
  <si>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</si>
  <si>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</si>
  <si>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</si>
  <si>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</si>
  <si>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</si>
  <si>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</si>
  <si>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</si>
  <si>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</si>
  <si>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</si>
  <si>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</si>
  <si>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</si>
  <si>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Total general</t>
  </si>
  <si>
    <t>Producto</t>
  </si>
  <si>
    <t>Real</t>
  </si>
  <si>
    <t>BIOACEM B8</t>
  </si>
  <si>
    <t>A.C.P.M.</t>
  </si>
  <si>
    <t>GASOLINA CORRIENTE 8% OXIGENADA</t>
  </si>
  <si>
    <t>CORRIENTE</t>
  </si>
  <si>
    <t>GASOLINA CORRIENTE 6% OXIGENADA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</si>
  <si>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</si>
  <si>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</si>
  <si>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</si>
  <si>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</si>
  <si>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</si>
  <si>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</si>
  <si>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BIOACEM B2                              </t>
  </si>
  <si>
    <t xml:space="preserve">BIODIESEL B2                            </t>
  </si>
  <si>
    <t xml:space="preserve">ACPM                                    </t>
  </si>
  <si>
    <t>GASOLINA CORRIENTE OXIGENADA 10%</t>
  </si>
  <si>
    <t>GASOLINA CORRIENTE 5% OXIGENADA</t>
  </si>
  <si>
    <t>GASOLINA CORRIENTE 3% OXIGENADA</t>
  </si>
  <si>
    <t>GASOLINA CORRIENTE 7% OXIGENADA</t>
  </si>
  <si>
    <t>GASOLINA EXTRA 5% OXIGENADA</t>
  </si>
  <si>
    <t>GASOLINA EXTRA 4% OXIGENADA</t>
  </si>
  <si>
    <t>GASOLINA EXTRA 3% OXIGENADA</t>
  </si>
  <si>
    <t>GASOLINA CORRIENTE 4% OXIGENADA</t>
  </si>
  <si>
    <t>GASOLINA EXTRA</t>
  </si>
  <si>
    <t>GAS NATURAL VEHICULAR</t>
  </si>
  <si>
    <t>GNV</t>
  </si>
  <si>
    <t>BIOACEM B2</t>
  </si>
  <si>
    <t>BIODIESEL B9</t>
  </si>
  <si>
    <t>BIOACEM B9</t>
  </si>
  <si>
    <t xml:space="preserve">BIOACEM B8                              </t>
  </si>
  <si>
    <t xml:space="preserve">BIODIESEL B5                            </t>
  </si>
  <si>
    <t>GASOLINA CORRIENTE 3% OXIGENADA.</t>
  </si>
  <si>
    <t>GASOLINA EXTRA 2% OXIGENADA</t>
  </si>
  <si>
    <t xml:space="preserve">GASOLINA EXTRA OXIGENADA 10%            </t>
  </si>
  <si>
    <t>GASOLINA CORRIENTE 2% OXIGENADA</t>
  </si>
  <si>
    <t xml:space="preserve">GASOLINA CORRIENTE 8% OXIGENADA         </t>
  </si>
  <si>
    <t>GASOLINA EXTRA OXIGENADA 10%</t>
  </si>
  <si>
    <t>BIOACEM B5</t>
  </si>
  <si>
    <t xml:space="preserve">GASOLINA CORRIENTE OXIGENADA 10%        </t>
  </si>
  <si>
    <t xml:space="preserve">BIOACEM B7                              </t>
  </si>
  <si>
    <t>BIOACEM B12</t>
  </si>
  <si>
    <t>GASOLINA EXTRA 7% OXIGENADA</t>
  </si>
  <si>
    <t>BIOACEM B11</t>
  </si>
  <si>
    <t>GASOLINA EXTRA 6% OXIGENADA</t>
  </si>
  <si>
    <t>ACPM</t>
  </si>
  <si>
    <t>Urea 1</t>
  </si>
  <si>
    <t>UREA</t>
  </si>
  <si>
    <t xml:space="preserve">REPORTE DE CONSUMOS </t>
  </si>
  <si>
    <t xml:space="preserve"> DE 2025</t>
  </si>
  <si>
    <t>Corte</t>
  </si>
  <si>
    <t>Datos</t>
  </si>
  <si>
    <t>Total Suma de Volumen</t>
  </si>
  <si>
    <t>Total Suma de Valor Factura</t>
  </si>
  <si>
    <t>Estación de Servicio</t>
  </si>
  <si>
    <t>Factura</t>
  </si>
  <si>
    <t>Volumen</t>
  </si>
  <si>
    <t>Valor Factura</t>
  </si>
  <si>
    <t>Comprobante</t>
  </si>
  <si>
    <t>Fecha</t>
  </si>
  <si>
    <t>Hora</t>
  </si>
  <si>
    <t>Placa</t>
  </si>
  <si>
    <t>Kilometraje</t>
  </si>
  <si>
    <t>ID EDS</t>
  </si>
  <si>
    <t>ok</t>
  </si>
  <si>
    <t>EDS LEY FRONTERA</t>
  </si>
  <si>
    <t>Si</t>
  </si>
  <si>
    <t>EDS EL AMARILLO</t>
  </si>
  <si>
    <t>EDS EL CERRO</t>
  </si>
  <si>
    <t>EDS PELAYA</t>
  </si>
  <si>
    <t>EDS TERMINAL PASTO</t>
  </si>
  <si>
    <t>EDS EL ROSAL</t>
  </si>
  <si>
    <t>EDS ESMERALDA 3</t>
  </si>
  <si>
    <t>EDS ATILA</t>
  </si>
  <si>
    <t>EDS LA ESMERALDA 2</t>
  </si>
  <si>
    <t>EDS CAMIONERO</t>
  </si>
  <si>
    <t>EDS MOCOA</t>
  </si>
  <si>
    <t>EDS PANAMERICANA</t>
  </si>
  <si>
    <t>EDS EL RUBI</t>
  </si>
  <si>
    <t>EDS ARIAS SOLARTE</t>
  </si>
  <si>
    <t>EDS CENTRO DIESEL</t>
  </si>
  <si>
    <t>EDS LA VALLENATA</t>
  </si>
  <si>
    <t>EDS LOS LAGOS PITS</t>
  </si>
  <si>
    <t>EDS SABANA DE LOS TRAPICHES</t>
  </si>
  <si>
    <t>EDS LAS MALVINAS</t>
  </si>
  <si>
    <t>EDS SERVICAR</t>
  </si>
  <si>
    <t>EDS CODI GUATAPURÍ</t>
  </si>
  <si>
    <t>EDS COROZAL</t>
  </si>
  <si>
    <t>EDS BUCARAMANGA</t>
  </si>
  <si>
    <t>SERVICENTRO EL CONDADO</t>
  </si>
  <si>
    <t>EDS LA MULERA</t>
  </si>
  <si>
    <t>EDS BYZA UNO</t>
  </si>
  <si>
    <t>EDS BYZA DOS</t>
  </si>
  <si>
    <t>EDS SERVICENTRO LA VICTORIA</t>
  </si>
  <si>
    <t>EDS AVENIDA SEXTA</t>
  </si>
  <si>
    <t>EDS PLAYAS DEL MIRA KM 54</t>
  </si>
  <si>
    <t>EDS LA MALOCA</t>
  </si>
  <si>
    <t>EDS AEROCARGA</t>
  </si>
  <si>
    <t>EDS EL AMPARO</t>
  </si>
  <si>
    <t>EDS BOMBA LA DON JUANA</t>
  </si>
  <si>
    <t>EDS EL BUQUE S A S</t>
  </si>
  <si>
    <t>EDS ADALUZ</t>
  </si>
  <si>
    <t>EDS FALKONERY</t>
  </si>
  <si>
    <t>EDS BOYACA</t>
  </si>
  <si>
    <t>EDS BRISAS DEL ORINOCO</t>
  </si>
  <si>
    <t>EDS LAS PALMAS DE AGUACHICA</t>
  </si>
  <si>
    <t>ID Ceco</t>
  </si>
  <si>
    <t>Codigo Destinatario</t>
  </si>
  <si>
    <t>Regional</t>
  </si>
  <si>
    <t>Ciudad</t>
  </si>
  <si>
    <t>Canal Venta</t>
  </si>
  <si>
    <t>Precio Facturado</t>
  </si>
  <si>
    <t>Contrato</t>
  </si>
  <si>
    <t>Centro de Costo</t>
  </si>
  <si>
    <t>Precio</t>
  </si>
  <si>
    <t>Homologación CREG</t>
  </si>
  <si>
    <t>Total Venta</t>
  </si>
  <si>
    <t>Categoría</t>
  </si>
  <si>
    <t>Tipo de Venta</t>
  </si>
  <si>
    <t>17/09/2025</t>
  </si>
  <si>
    <t>SABANA</t>
  </si>
  <si>
    <t>BOGOTÁ, D.C.</t>
  </si>
  <si>
    <t>Combustibles</t>
  </si>
  <si>
    <t>Bogotá</t>
  </si>
  <si>
    <t>En línea</t>
  </si>
  <si>
    <t>18/09/2025</t>
  </si>
  <si>
    <t>13/09/2025</t>
  </si>
  <si>
    <t>16/09/2025</t>
  </si>
  <si>
    <t>22/09/2025</t>
  </si>
  <si>
    <t>21/09/2025</t>
  </si>
  <si>
    <t>20/09/2025</t>
  </si>
  <si>
    <t>26/09/2025</t>
  </si>
  <si>
    <t>24/09/2025</t>
  </si>
  <si>
    <t>25/09/2025</t>
  </si>
  <si>
    <t>19:23</t>
  </si>
  <si>
    <t>14:13</t>
  </si>
  <si>
    <t>EDS CENTRO BOGOTA</t>
  </si>
  <si>
    <t>06:40</t>
  </si>
  <si>
    <t>01885969</t>
  </si>
  <si>
    <t>21:04</t>
  </si>
  <si>
    <t>OBI770</t>
  </si>
  <si>
    <t>0040008484</t>
  </si>
  <si>
    <t>ALC MAYOR ACPM 149877</t>
  </si>
  <si>
    <t>313555</t>
  </si>
  <si>
    <t>01882267</t>
  </si>
  <si>
    <t>07:10</t>
  </si>
  <si>
    <t>313031</t>
  </si>
  <si>
    <t>21:06</t>
  </si>
  <si>
    <t>07:34</t>
  </si>
  <si>
    <t>09:09</t>
  </si>
  <si>
    <t>06:52</t>
  </si>
  <si>
    <t>08:40</t>
  </si>
  <si>
    <t>21:16</t>
  </si>
  <si>
    <t>07:28</t>
  </si>
  <si>
    <t>06:33</t>
  </si>
  <si>
    <t>08:41</t>
  </si>
  <si>
    <t>08:22</t>
  </si>
  <si>
    <t>09:31</t>
  </si>
  <si>
    <t>08:35</t>
  </si>
  <si>
    <t>02384022</t>
  </si>
  <si>
    <t>03:58</t>
  </si>
  <si>
    <t>EDS JAVERIANA</t>
  </si>
  <si>
    <t>OBI771</t>
  </si>
  <si>
    <t>344257</t>
  </si>
  <si>
    <t>01455677</t>
  </si>
  <si>
    <t>OBG442</t>
  </si>
  <si>
    <t>175251</t>
  </si>
  <si>
    <t>01888864</t>
  </si>
  <si>
    <t>OBI772</t>
  </si>
  <si>
    <t>285865</t>
  </si>
  <si>
    <t>01886212</t>
  </si>
  <si>
    <t>OLM971</t>
  </si>
  <si>
    <t>176693</t>
  </si>
  <si>
    <t>01885315</t>
  </si>
  <si>
    <t>313299</t>
  </si>
  <si>
    <t>01879311</t>
  </si>
  <si>
    <t>284975</t>
  </si>
  <si>
    <t>01881489</t>
  </si>
  <si>
    <t>176302</t>
  </si>
  <si>
    <t>01886152</t>
  </si>
  <si>
    <t>285625</t>
  </si>
  <si>
    <t>01455852</t>
  </si>
  <si>
    <t>285280</t>
  </si>
  <si>
    <t>01881483</t>
  </si>
  <si>
    <t>343779</t>
  </si>
  <si>
    <t>01881623</t>
  </si>
  <si>
    <t>OLM972</t>
  </si>
  <si>
    <t>160264</t>
  </si>
  <si>
    <t>01882919</t>
  </si>
  <si>
    <t>OBI720</t>
  </si>
  <si>
    <t>226771</t>
  </si>
  <si>
    <t>02596199</t>
  </si>
  <si>
    <t>227200</t>
  </si>
  <si>
    <t>01888877</t>
  </si>
  <si>
    <t>175557</t>
  </si>
  <si>
    <t>02596926</t>
  </si>
  <si>
    <t>344709</t>
  </si>
  <si>
    <t>02594302</t>
  </si>
  <si>
    <t>344119</t>
  </si>
  <si>
    <t>Precio Especial</t>
  </si>
  <si>
    <t>13 AL 27 DE SEPTIEMBRE</t>
  </si>
  <si>
    <t>BOGOTA DISTRITO CAPITAL</t>
  </si>
  <si>
    <t>key</t>
  </si>
  <si>
    <t>9019565656 </t>
  </si>
  <si>
    <t>Total ALC MAYOR ACPM 149877</t>
  </si>
  <si>
    <t>05129980</t>
  </si>
  <si>
    <t>12:30</t>
  </si>
  <si>
    <t>OKZ959</t>
  </si>
  <si>
    <t>ALC MAYOR CORR 149877</t>
  </si>
  <si>
    <t>9019565667 </t>
  </si>
  <si>
    <t>0040008483</t>
  </si>
  <si>
    <t>171225</t>
  </si>
  <si>
    <t>01880566</t>
  </si>
  <si>
    <t>15/09/2025</t>
  </si>
  <si>
    <t>05:54</t>
  </si>
  <si>
    <t>OLO563</t>
  </si>
  <si>
    <t>138069</t>
  </si>
  <si>
    <t>01880585</t>
  </si>
  <si>
    <t>06:29</t>
  </si>
  <si>
    <t>OKZ914</t>
  </si>
  <si>
    <t>107361</t>
  </si>
  <si>
    <t>01881047</t>
  </si>
  <si>
    <t>17:03</t>
  </si>
  <si>
    <t>OBI768</t>
  </si>
  <si>
    <t>265630</t>
  </si>
  <si>
    <t>01881338</t>
  </si>
  <si>
    <t>22:15</t>
  </si>
  <si>
    <t>OLO562</t>
  </si>
  <si>
    <t>143092</t>
  </si>
  <si>
    <t>02591494</t>
  </si>
  <si>
    <t>14:52</t>
  </si>
  <si>
    <t>171400</t>
  </si>
  <si>
    <t>02592644</t>
  </si>
  <si>
    <t>14:08</t>
  </si>
  <si>
    <t>171574</t>
  </si>
  <si>
    <t>01883919</t>
  </si>
  <si>
    <t>19/09/2025</t>
  </si>
  <si>
    <t>06:46</t>
  </si>
  <si>
    <t>107630</t>
  </si>
  <si>
    <t>01456495</t>
  </si>
  <si>
    <t>19:42</t>
  </si>
  <si>
    <t>265875</t>
  </si>
  <si>
    <t>02594080</t>
  </si>
  <si>
    <t>20:45</t>
  </si>
  <si>
    <t>OBH309</t>
  </si>
  <si>
    <t>255830</t>
  </si>
  <si>
    <t>01886085</t>
  </si>
  <si>
    <t>05:26</t>
  </si>
  <si>
    <t>138457</t>
  </si>
  <si>
    <t>02594884</t>
  </si>
  <si>
    <t>23/09/2025</t>
  </si>
  <si>
    <t>06:51</t>
  </si>
  <si>
    <t>143462</t>
  </si>
  <si>
    <t>01458468</t>
  </si>
  <si>
    <t>14:21</t>
  </si>
  <si>
    <t>171715</t>
  </si>
  <si>
    <t>02595238</t>
  </si>
  <si>
    <t>15:38</t>
  </si>
  <si>
    <t>266108</t>
  </si>
  <si>
    <t>01887875</t>
  </si>
  <si>
    <t>06:32</t>
  </si>
  <si>
    <t>107884</t>
  </si>
  <si>
    <t>02596800</t>
  </si>
  <si>
    <t>06:35</t>
  </si>
  <si>
    <t>256211</t>
  </si>
  <si>
    <t>01460179</t>
  </si>
  <si>
    <t>08:05</t>
  </si>
  <si>
    <t>171900</t>
  </si>
  <si>
    <t>02597451</t>
  </si>
  <si>
    <t>27/09/2025</t>
  </si>
  <si>
    <t>06:59</t>
  </si>
  <si>
    <t>266393</t>
  </si>
  <si>
    <t xml:space="preserve">Conductor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</si>
</sst>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_);_(&quot;$&quot;* \(#,##0\);_(&quot;$&quot;* &quot;-&quot;_);_(@_)"/>
    <numFmt numFmtId="165" formatCode="_ &quot;$&quot;\ * #,##0.00_ ;_ &quot;$&quot;\ * \-#,##0.00_ ;_ &quot;$&quot;\ * &quot;-&quot;??_ ;_ @_ "/>
    <numFmt numFmtId="166" formatCode="#,##0.000"/>
    <numFmt numFmtId="167" formatCode="[$-F400]h:mm:ss\ AM/PM"/>
    <numFmt numFmtId="168" formatCode="#,##0.000_);\(#,##0.000\)"/>
  </numFmts>
  <fonts count="36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b/>
      <sz val="9"/>
      <color rgb="FFFFFFFF"/>
      <name val="Terpel Sans"/>
    </font>
    <font>
      <sz val="9"/>
      <color theme="1"/>
      <name val="Terpel Sans"/>
    </font>
    <font>
      <b/>
      <sz val="8"/>
      <color theme="0"/>
      <name val="Terpel Sans"/>
    </font>
    <font>
      <sz val="11"/>
      <color theme="0"/>
      <name val="Terpel Sans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rgb="FFABABAB"/>
      </bottom>
      <diagonal/>
    </border>
    <border>
      <left style="thin">
        <color indexed="8"/>
      </left>
      <right/>
      <top style="thin">
        <color rgb="FFABABAB"/>
      </top>
      <bottom/>
      <diagonal/>
    </border>
    <border>
      <left style="thin">
        <color indexed="8"/>
      </left>
      <right/>
      <top style="thin">
        <color rgb="FFABABAB"/>
      </top>
      <bottom style="thin">
        <color rgb="FFABABAB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rgb="FFABABAB"/>
      </left>
      <right/>
      <top/>
      <bottom/>
      <diagonal/>
    </border>
    <border>
      <left style="thin">
        <color indexed="64"/>
      </left>
      <right/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165" fontId="1" fillId="0" borderId="0" applyFont="0" applyFill="0" applyBorder="0" applyAlignment="0" applyProtection="0"/>
    <xf numFmtId="0" fontId="13" fillId="22" borderId="0" applyNumberFormat="0" applyBorder="0" applyAlignment="0" applyProtection="0"/>
    <xf numFmtId="0" fontId="1" fillId="23" borderId="4" applyNumberFormat="0" applyFon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</cellStyleXfs>
  <cellXfs count="72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/>
    <xf numFmtId="0" fontId="22" fillId="24" borderId="0" xfId="0" applyFont="1" applyFill="1" applyAlignment="1">
      <alignment vertical="center"/>
    </xf>
    <xf numFmtId="0" fontId="23" fillId="24" borderId="0" xfId="0" applyFont="1" applyFill="1"/>
    <xf numFmtId="0" fontId="24" fillId="24" borderId="0" xfId="0" applyFont="1" applyFill="1"/>
    <xf numFmtId="0" fontId="25" fillId="24" borderId="0" xfId="0" applyFont="1" applyFill="1" applyAlignment="1">
      <alignment vertical="center"/>
    </xf>
    <xf numFmtId="0" fontId="26" fillId="0" borderId="0" xfId="0" applyFont="1"/>
    <xf numFmtId="0" fontId="27" fillId="24" borderId="0" xfId="0" applyFont="1" applyFill="1" applyProtection="1">
      <protection locked="0"/>
    </xf>
    <xf numFmtId="0" fontId="28" fillId="24" borderId="0" xfId="0" applyFont="1" applyFill="1" applyProtection="1">
      <protection locked="0"/>
    </xf>
    <xf numFmtId="0" fontId="23" fillId="24" borderId="0" xfId="0" applyFont="1" applyFill="1" applyProtection="1">
      <protection locked="0"/>
    </xf>
    <xf numFmtId="0" fontId="31" fillId="24" borderId="0" xfId="0" applyFont="1" applyFill="1" applyAlignment="1">
      <alignment vertical="center"/>
    </xf>
    <xf numFmtId="0" fontId="32" fillId="25" borderId="10" xfId="0" applyFont="1" applyFill="1" applyBorder="1" applyAlignment="1">
      <alignment horizontal="center" vertical="center" wrapText="1"/>
    </xf>
    <xf numFmtId="0" fontId="33" fillId="0" borderId="10" xfId="0" applyFont="1" applyBorder="1"/>
    <xf numFmtId="167" fontId="23" fillId="0" borderId="0" xfId="0" applyNumberFormat="1" applyFont="1" applyAlignment="1">
      <alignment horizontal="center"/>
    </xf>
    <xf numFmtId="0" fontId="23" fillId="0" borderId="0" xfId="32" applyNumberFormat="1" applyFont="1" applyFill="1" applyBorder="1" applyAlignment="1">
      <alignment horizontal="center"/>
    </xf>
    <xf numFmtId="0" fontId="23" fillId="24" borderId="0" xfId="0" applyFont="1" applyFill="1" applyAlignment="1">
      <alignment horizontal="center" vertical="center"/>
    </xf>
    <xf numFmtId="167" fontId="23" fillId="24" borderId="0" xfId="0" applyNumberFormat="1" applyFont="1" applyFill="1" applyAlignment="1">
      <alignment horizontal="center" vertical="center"/>
    </xf>
    <xf numFmtId="0" fontId="23" fillId="24" borderId="0" xfId="32" applyNumberFormat="1" applyFont="1" applyFill="1" applyBorder="1" applyAlignment="1">
      <alignment horizontal="center" vertical="center"/>
    </xf>
    <xf numFmtId="0" fontId="34" fillId="25" borderId="0" xfId="0" applyFont="1" applyFill="1" applyAlignment="1">
      <alignment horizontal="center" vertical="center"/>
    </xf>
    <xf numFmtId="0" fontId="34" fillId="24" borderId="0" xfId="0" applyFont="1" applyFill="1" applyAlignment="1">
      <alignment horizontal="center" vertical="center"/>
    </xf>
    <xf numFmtId="0" fontId="29" fillId="25" borderId="20" xfId="0" applyFont="1" applyFill="1" applyBorder="1"/>
    <xf numFmtId="0" fontId="29" fillId="25" borderId="12" xfId="0" applyFont="1" applyFill="1" applyBorder="1"/>
    <xf numFmtId="0" fontId="30" fillId="0" borderId="13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27" fillId="0" borderId="17" xfId="0" applyFont="1" applyBorder="1"/>
    <xf numFmtId="0" fontId="27" fillId="0" borderId="11" xfId="0" applyFont="1" applyBorder="1"/>
    <xf numFmtId="166" fontId="27" fillId="0" borderId="20" xfId="0" applyNumberFormat="1" applyFont="1" applyBorder="1" applyAlignment="1">
      <alignment horizontal="center"/>
    </xf>
    <xf numFmtId="165" fontId="27" fillId="0" borderId="13" xfId="0" applyNumberFormat="1" applyFont="1" applyBorder="1" applyAlignment="1">
      <alignment horizontal="center"/>
    </xf>
    <xf numFmtId="166" fontId="27" fillId="0" borderId="18" xfId="0" applyNumberFormat="1" applyFont="1" applyBorder="1" applyAlignment="1">
      <alignment horizontal="center"/>
    </xf>
    <xf numFmtId="165" fontId="27" fillId="0" borderId="18" xfId="0" applyNumberFormat="1" applyFont="1" applyBorder="1" applyAlignment="1">
      <alignment horizontal="center"/>
    </xf>
    <xf numFmtId="0" fontId="29" fillId="25" borderId="14" xfId="0" applyFont="1" applyFill="1" applyBorder="1"/>
    <xf numFmtId="0" fontId="29" fillId="25" borderId="15" xfId="0" applyFont="1" applyFill="1" applyBorder="1"/>
    <xf numFmtId="166" fontId="29" fillId="25" borderId="21" xfId="0" applyNumberFormat="1" applyFont="1" applyFill="1" applyBorder="1" applyAlignment="1">
      <alignment horizontal="center"/>
    </xf>
    <xf numFmtId="165" fontId="29" fillId="25" borderId="16" xfId="0" applyNumberFormat="1" applyFont="1" applyFill="1" applyBorder="1" applyAlignment="1">
      <alignment horizontal="center"/>
    </xf>
    <xf numFmtId="166" fontId="29" fillId="25" borderId="19" xfId="0" applyNumberFormat="1" applyFont="1" applyFill="1" applyBorder="1" applyAlignment="1">
      <alignment horizontal="center"/>
    </xf>
    <xf numFmtId="165" fontId="29" fillId="25" borderId="19" xfId="0" applyNumberFormat="1" applyFont="1" applyFill="1" applyBorder="1" applyAlignment="1">
      <alignment horizontal="center"/>
    </xf>
    <xf numFmtId="14" fontId="23" fillId="0" borderId="0" xfId="0" applyNumberFormat="1" applyFont="1" applyAlignment="1">
      <alignment horizontal="center"/>
    </xf>
    <xf numFmtId="14" fontId="23" fillId="24" borderId="0" xfId="0" applyNumberFormat="1" applyFont="1" applyFill="1" applyAlignment="1">
      <alignment horizontal="center" vertical="center"/>
    </xf>
    <xf numFmtId="164" fontId="34" fillId="25" borderId="0" xfId="0" applyNumberFormat="1" applyFont="1" applyFill="1" applyAlignment="1">
      <alignment horizontal="center" vertical="center"/>
    </xf>
    <xf numFmtId="164" fontId="23" fillId="24" borderId="0" xfId="0" applyNumberFormat="1" applyFont="1" applyFill="1" applyAlignment="1">
      <alignment horizontal="center" vertical="center"/>
    </xf>
    <xf numFmtId="164" fontId="23" fillId="0" borderId="0" xfId="32" applyNumberFormat="1" applyFont="1" applyFill="1" applyBorder="1" applyAlignment="1">
      <alignment horizontal="center"/>
    </xf>
    <xf numFmtId="164" fontId="23" fillId="24" borderId="0" xfId="32" applyNumberFormat="1" applyFont="1" applyFill="1" applyBorder="1" applyAlignment="1">
      <alignment horizontal="center" vertical="center"/>
    </xf>
    <xf numFmtId="168" fontId="34" fillId="25" borderId="0" xfId="0" applyNumberFormat="1" applyFont="1" applyFill="1" applyAlignment="1">
      <alignment horizontal="center" vertical="center"/>
    </xf>
    <xf numFmtId="168" fontId="23" fillId="24" borderId="0" xfId="0" applyNumberFormat="1" applyFont="1" applyFill="1" applyAlignment="1">
      <alignment horizontal="center" vertical="center"/>
    </xf>
    <xf numFmtId="0" fontId="30" fillId="0" borderId="13" xfId="0" applyFont="1" applyBorder="1"/>
    <xf numFmtId="0" fontId="27" fillId="0" borderId="25" xfId="0" applyFont="1" applyBorder="1"/>
    <xf numFmtId="0" fontId="27" fillId="0" borderId="24" xfId="0" applyFont="1" applyBorder="1"/>
    <xf numFmtId="166" fontId="27" fillId="0" borderId="23" xfId="0" applyNumberFormat="1" applyFont="1" applyBorder="1" applyAlignment="1">
      <alignment horizontal="center"/>
    </xf>
    <xf numFmtId="165" fontId="27" fillId="0" borderId="0" xfId="0" applyNumberFormat="1" applyFont="1" applyAlignment="1">
      <alignment horizontal="center"/>
    </xf>
    <xf numFmtId="166" fontId="27" fillId="0" borderId="22" xfId="0" applyNumberFormat="1" applyFont="1" applyBorder="1" applyAlignment="1">
      <alignment horizontal="center"/>
    </xf>
    <xf numFmtId="165" fontId="27" fillId="0" borderId="22" xfId="0" applyNumberFormat="1" applyFont="1" applyBorder="1" applyAlignment="1">
      <alignment horizontal="center"/>
    </xf>
    <xf numFmtId="0" fontId="29" fillId="25" borderId="18" xfId="0" applyFont="1" applyFill="1" applyBorder="1" applyAlignment="1">
      <alignment horizontal="center" vertical="center"/>
    </xf>
    <xf numFmtId="0" fontId="30" fillId="0" borderId="17" xfId="0" applyFont="1" applyBorder="1"/>
    <xf numFmtId="0" fontId="27" fillId="0" borderId="26" xfId="0" applyFont="1" applyBorder="1"/>
    <xf numFmtId="0" fontId="35" fillId="0" borderId="10" xfId="0" applyFont="1" applyBorder="1" applyAlignment="1">
      <alignment horizontal="center" vertical="center"/>
    </xf>
    <xf numFmtId="0" fontId="27" fillId="26" borderId="28" xfId="0" applyFont="1" applyFill="1" applyBorder="1"/>
    <xf numFmtId="0" fontId="27" fillId="26" borderId="29" xfId="0" applyFont="1" applyFill="1" applyBorder="1"/>
    <xf numFmtId="166" fontId="27" fillId="26" borderId="30" xfId="0" applyNumberFormat="1" applyFont="1" applyFill="1" applyBorder="1" applyAlignment="1">
      <alignment horizontal="center"/>
    </xf>
    <xf numFmtId="165" fontId="27" fillId="26" borderId="27" xfId="0" applyNumberFormat="1" applyFont="1" applyFill="1" applyBorder="1" applyAlignment="1">
      <alignment horizontal="center"/>
    </xf>
    <xf numFmtId="166" fontId="27" fillId="26" borderId="31" xfId="0" applyNumberFormat="1" applyFont="1" applyFill="1" applyBorder="1" applyAlignment="1">
      <alignment horizontal="center"/>
    </xf>
    <xf numFmtId="165" fontId="27" fillId="26" borderId="31" xfId="0" applyNumberFormat="1" applyFont="1" applyFill="1" applyBorder="1" applyAlignment="1">
      <alignment horizontal="center"/>
    </xf>
    <xf numFmtId="4" fontId="27" fillId="24" borderId="0" xfId="0" applyNumberFormat="1" applyFont="1" applyFill="1" applyProtection="1">
      <protection locked="0"/>
    </xf>
    <xf numFmtId="4" fontId="23" fillId="24" borderId="0" xfId="0" applyNumberFormat="1" applyFont="1" applyFill="1" applyProtection="1">
      <protection locked="0"/>
    </xf>
    <xf numFmtId="0" fontId="27" fillId="0" borderId="0" xfId="0" applyFont="1"/>
    <xf numFmtId="0" fontId="34" fillId="25" borderId="10" xfId="0" applyFont="1" applyFill="1" applyBorder="1" applyAlignment="1">
      <alignment horizontal="center" vertical="center"/>
    </xf>
    <xf numFmtId="14" fontId="34" fillId="25" borderId="10" xfId="0" applyNumberFormat="1" applyFont="1" applyFill="1" applyBorder="1" applyAlignment="1">
      <alignment horizontal="center" vertical="center"/>
    </xf>
    <xf numFmtId="167" fontId="34" fillId="25" borderId="10" xfId="0" applyNumberFormat="1" applyFont="1" applyFill="1" applyBorder="1" applyAlignment="1">
      <alignment horizontal="center" vertical="center"/>
    </xf>
    <xf numFmtId="164" fontId="34" fillId="25" borderId="10" xfId="0" applyNumberFormat="1" applyFont="1" applyFill="1" applyBorder="1" applyAlignment="1">
      <alignment horizontal="center" vertical="center"/>
    </xf>
    <xf numFmtId="0" fontId="23" fillId="27" borderId="0" xfId="0" applyFont="1" applyFill="1" applyAlignment="1">
      <alignment horizontal="center" vertical="center"/>
    </xf>
    <xf numFmtId="0" fontId="23" fillId="27" borderId="0" xfId="0" applyFont="1" applyFill="1" applyAlignment="1">
      <alignment horizontal="center"/>
    </xf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3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6" formatCode="#,##0.000"/>
    </dxf>
    <dxf>
      <numFmt numFmtId="165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9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246531</xdr:colOff>
      <xdr:row>0</xdr:row>
      <xdr:rowOff>373529</xdr:rowOff>
    </xdr:from>
    <xdr:to>
      <xdr:col>0</xdr:col>
      <xdr:colOff>1606177</xdr:colOff>
      <xdr:row>2</xdr:row>
      <xdr:rowOff>6244</xdr:rowOff>
    </xdr:to>
    <xdr:pic>
      <xdr:nvPicPr>
        <xdr:cNvPr id="2" name="Imagen 2" descr="Logotipo&#10;&#10;Descripción generada automáticamente">
          <a:extLst>
            <a:ext uri="{FF2B5EF4-FFF2-40B4-BE49-F238E27FC236}">
              <a16:creationId xmlns:a16="http://schemas.microsoft.com/office/drawing/2014/main" id="{690190A1-FC46-4A33-873A-56038C9C9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1" y="373529"/>
          <a:ext cx="1359646" cy="387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cela Patricia Bernal Muñoz" refreshedDate="45930.767937152777" createdVersion="8" refreshedVersion="8" minRefreshableVersion="3" recordCount="18" xr:uid="{98C7D2C5-B36E-4CFB-B2EA-3339223647F2}">
  <cacheSource type="worksheet">
    <worksheetSource ref="A1:AA19" sheet="Datos"/>
  </cacheSource>
  <cacheFields count="27">
    <cacheField name="Comprobante" numFmtId="0">
      <sharedItems/>
    </cacheField>
    <cacheField name="Fecha" numFmtId="14">
      <sharedItems/>
    </cacheField>
    <cacheField name="Hora" numFmtId="167">
      <sharedItems/>
    </cacheField>
    <cacheField name="Placa" numFmtId="0">
      <sharedItems/>
    </cacheField>
    <cacheField name="Centro de Costo" numFmtId="0">
      <sharedItems count="20">
        <s v="ALC MAYOR ACPM 149877"/>
        <s v="OC 149030 OPERATIVOS - SSCJ" u="1"/>
        <s v="OC 142310 SDM-OPERATIVOS" u="1"/>
        <s v="OC 142611 ADMINISTRATIVOS-SEC DIST SEG" u="1"/>
        <s v="BOMBEROS BOGOTA UAECOB OC 150023" u="1"/>
        <s v="OC 142312 SDM-GRUPO GUIA" u="1"/>
        <s v="OC 127233 FDL SUMAPAZ" u="1"/>
        <s v="OC 142313  SDM-ADMINISTRATIVOS" u="1"/>
        <s v="ALC MAYOR CORR 149877" u="1"/>
        <s v="FDL USAQUEN OC 137811" u="1"/>
        <s v="OC 149922 FDL BARRIOS UNIDOS" u="1"/>
        <s v="SEC DIST GOBIERNO OC 141174" u="1"/>
        <s v="FDL DE SANTAFE OC 126930" u="1"/>
        <s v="OC 127647 SEC DIST PLANEACION" u="1"/>
        <s v="OC 141851" u="1"/>
        <s v="SEC DE EDU OC 129184" u="1"/>
        <s v="OC 127680 FDL USME" u="1"/>
        <s v="OC 125538 FDL BOSA" u="1"/>
        <s v="OC 149276 FDL CIUDAD BOLIVAR" u="1"/>
        <s v="SD MUJER OC 140027" u="1"/>
      </sharedItems>
    </cacheField>
    <cacheField name="Ciudad" numFmtId="0">
      <sharedItems/>
    </cacheField>
    <cacheField name="Categoría" numFmtId="0">
      <sharedItems count="1">
        <s v="A"/>
      </sharedItems>
    </cacheField>
    <cacheField name="Producto" numFmtId="0">
      <sharedItems count="2">
        <s v="A.C.P.M."/>
        <s v="CORRIENTE" u="1"/>
      </sharedItems>
    </cacheField>
    <cacheField name="Total Venta" numFmtId="164">
      <sharedItems containsSemiMixedTypes="0" containsString="0" containsNumber="1" minValue="41133.599999999999" maxValue="182669.76"/>
    </cacheField>
    <cacheField name="Volumen" numFmtId="168">
      <sharedItems containsSemiMixedTypes="0" containsString="0" containsNumber="1" minValue="3.94" maxValue="16.728000000000002"/>
    </cacheField>
    <cacheField name="Precio" numFmtId="164">
      <sharedItems containsSemiMixedTypes="0" containsString="0" containsNumber="1" containsInteger="1" minValue="10440" maxValue="10920"/>
    </cacheField>
    <cacheField name="key" numFmtId="164">
      <sharedItems/>
    </cacheField>
    <cacheField name="Precio Facturado" numFmtId="164">
      <sharedItems containsSemiMixedTypes="0" containsString="0" containsNumber="1" containsInteger="1" minValue="10440" maxValue="10920"/>
    </cacheField>
    <cacheField name="Precio Especial" numFmtId="164">
      <sharedItems containsSemiMixedTypes="0" containsString="0" containsNumber="1" minValue="10980.78" maxValue="10980.78"/>
    </cacheField>
    <cacheField name="Valor Factura" numFmtId="164">
      <sharedItems containsSemiMixedTypes="0" containsString="0" containsNumber="1" minValue="43264.273200000003" maxValue="183686.48784000002"/>
    </cacheField>
    <cacheField name="Estación de Servicio" numFmtId="0">
      <sharedItems count="61">
        <s v="EDS CENTRO BOGOTA"/>
        <s v="EDS JAVERIANA"/>
        <s v="EDS LAS VEGAS" u="1"/>
        <s v="EDS CARRERA 10" u="1"/>
        <s v="EDS ENGATIVA" u="1"/>
        <s v="EDS REAL TRANSPORTADORA" u="1"/>
        <s v="EDS LA CONEJERA" u="1"/>
        <s v="EDS AVENIDA BOYACA SUR" u="1"/>
        <s v="EDS PASEO LA 15" u="1"/>
        <s v="EDS LA JUANA" u="1"/>
        <s v="EDS AMERICAS BOGOTA" u="1"/>
        <s v="EDS LA 49" u="1"/>
        <s v="EDS AV CIUDAD DE CALI" u="1"/>
        <s v="EDS CRUZ ROJA" u="1"/>
        <s v="EDS TERPEL CARRERA" u="1"/>
        <s v="EDS ALTAMIRA" u="1"/>
        <s v="EDS BETANIA" u="1"/>
        <s v="EDS TERPEL LA MARIANA" u="1"/>
        <s v="EDS EL TRIANGULO BOGOTA -OT" u="1"/>
        <s v="EDS INCOCENTRO" u="1"/>
        <s v="EDS EL GANADERO" u="1"/>
        <s v="EDS LA ESTRELLITA" u="1"/>
        <s v="EDS PALOQUEMAO" u="1"/>
        <s v="EDS LOS ABUELOS" u="1"/>
        <s v="EDS CALLE 127 (PLAZA 127)" u="1"/>
        <s v="EDS CHUSACA" u="1"/>
        <s v="EDS MOTOMART" u="1"/>
        <s v="EDS TERPEL LA BOGOTANA" u="1"/>
        <s v="EDS AVDA BOYACA" u="1"/>
        <s v="EDS FONTIBON" u="1"/>
        <s v="EDS SANTANDER" u="1"/>
        <s v="EDS COMPOSTELA" u="1"/>
        <s v="EDS BUENOS AIRES" u="1"/>
        <s v="EDS TERMINAL BOGOTA" u="1"/>
        <s v="EDS EL DORADO OPAIN" u="1"/>
        <s v="EDS PALMAS" u="1"/>
        <s v="EDS VILLA CLAUDIA" u="1"/>
        <s v="EDS TERPEL SAN ANDRES" u="1"/>
        <s v="EDS TERPEL AVENIDA 28" u="1"/>
        <s v="EDS PRIMERA DE MAYO" u="1"/>
        <s v="EDS TRINIDAD" u="1"/>
        <s v="EDS COLON" u="1"/>
        <s v="EDS VILLA ALSACIA" u="1"/>
        <s v="EDS MATATIGRES" u="1"/>
        <s v="EDS ROOSVELT" u="1"/>
        <s v="EDS PRADERA AV 68" u="1"/>
        <s v="EDS CONTADOR" u="1"/>
        <s v="EDS ICOTRANS" u="1"/>
        <s v="EDS CALLE 13" u="1"/>
        <s v="EDS SAN PATRICIO OT" u="1"/>
        <s v="EDS JUAN MARTIN" u="1"/>
        <s v="EDS TERPEL PONTEVEDRA" u="1"/>
        <s v="EDS LAS VILLAS PROPIA" u="1"/>
        <s v="EDS AMERICAS 2" u="1"/>
        <s v="EDS SEVILLANA" u="1"/>
        <s v="EDS PASADENA" u="1"/>
        <s v="EDS PORTAL DE ALAMOS" u="1"/>
        <s v="EDS EL RETORNO" u="1"/>
        <s v="EDS CALLE 80" u="1"/>
        <s v="EDS CALASANZ" u="1"/>
        <s v="EDS SINALOA" u="1"/>
      </sharedItems>
    </cacheField>
    <cacheField name="Corte" numFmtId="0">
      <sharedItems count="2">
        <s v="13 AL 27 DE SEPTIEMBRE"/>
        <s v="1 AL 12 DE SEPTIEMBRE" u="1"/>
      </sharedItems>
    </cacheField>
    <cacheField name="Factura" numFmtId="0">
      <sharedItems containsMixedTypes="1" containsNumber="1" containsInteger="1" minValue="9019565748" maxValue="9019565751" count="4">
        <s v="9019565656 "/>
        <n v="9019565749" u="1"/>
        <n v="9019565748" u="1"/>
        <n v="9019565751" u="1"/>
      </sharedItems>
    </cacheField>
    <cacheField name="ID Ceco" numFmtId="0">
      <sharedItems containsSemiMixedTypes="0" containsString="0" containsNumber="1" containsInteger="1" minValue="1027" maxValue="1027"/>
    </cacheField>
    <cacheField name="Codigo Destinatario" numFmtId="0">
      <sharedItems containsSemiMixedTypes="0" containsString="0" containsNumber="1" containsInteger="1" minValue="10008009" maxValue="10008009"/>
    </cacheField>
    <cacheField name="Regional" numFmtId="0">
      <sharedItems/>
    </cacheField>
    <cacheField name="ID EDS" numFmtId="0">
      <sharedItems containsSemiMixedTypes="0" containsString="0" containsNumber="1" containsInteger="1" minValue="1039" maxValue="1069"/>
    </cacheField>
    <cacheField name="Canal Venta" numFmtId="0">
      <sharedItems/>
    </cacheField>
    <cacheField name="Contrato" numFmtId="0">
      <sharedItems/>
    </cacheField>
    <cacheField name="Homologación CREG" numFmtId="0">
      <sharedItems/>
    </cacheField>
    <cacheField name="Kilometraje" numFmtId="0">
      <sharedItems/>
    </cacheField>
    <cacheField name="Tipo de Vent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">
  <r>
    <s v="01879311"/>
    <s v="13/09/2025"/>
    <s v="06:52"/>
    <s v="OBI772"/>
    <x v="0"/>
    <s v="BOGOTÁ, D.C."/>
    <x v="0"/>
    <x v="0"/>
    <n v="84771.96"/>
    <n v="7.7629999999999999"/>
    <n v="10920"/>
    <s v="1000800910391027"/>
    <n v="10920"/>
    <n v="10980.78"/>
    <n v="85243.795140000002"/>
    <x v="0"/>
    <x v="0"/>
    <x v="0"/>
    <n v="1027"/>
    <n v="10008009"/>
    <s v="SABANA"/>
    <n v="1039"/>
    <s v="Combustibles"/>
    <s v="0040008484"/>
    <s v="Bogotá"/>
    <s v="284975"/>
    <s v="En línea"/>
  </r>
  <r>
    <s v="01881483"/>
    <s v="16/09/2025"/>
    <s v="06:33"/>
    <s v="OBI771"/>
    <x v="0"/>
    <s v="BOGOTÁ, D.C."/>
    <x v="0"/>
    <x v="0"/>
    <n v="106470"/>
    <n v="9.75"/>
    <n v="10920"/>
    <s v="1000800910391027"/>
    <n v="10920"/>
    <n v="10980.78"/>
    <n v="107062.60500000001"/>
    <x v="0"/>
    <x v="0"/>
    <x v="0"/>
    <n v="1027"/>
    <n v="10008009"/>
    <s v="SABANA"/>
    <n v="1039"/>
    <s v="Combustibles"/>
    <s v="0040008484"/>
    <s v="Bogotá"/>
    <s v="343779"/>
    <s v="En línea"/>
  </r>
  <r>
    <s v="01881489"/>
    <s v="16/09/2025"/>
    <s v="06:40"/>
    <s v="OLM971"/>
    <x v="0"/>
    <s v="BOGOTÁ, D.C."/>
    <x v="0"/>
    <x v="0"/>
    <n v="151285.68"/>
    <n v="13.853999999999999"/>
    <n v="10920"/>
    <s v="1000800910391027"/>
    <n v="10920"/>
    <n v="10980.78"/>
    <n v="152127.72612000001"/>
    <x v="0"/>
    <x v="0"/>
    <x v="0"/>
    <n v="1027"/>
    <n v="10008009"/>
    <s v="SABANA"/>
    <n v="1039"/>
    <s v="Combustibles"/>
    <s v="0040008484"/>
    <s v="Bogotá"/>
    <s v="176302"/>
    <s v="En línea"/>
  </r>
  <r>
    <s v="01881623"/>
    <s v="16/09/2025"/>
    <s v="09:31"/>
    <s v="OLM972"/>
    <x v="0"/>
    <s v="BOGOTÁ, D.C."/>
    <x v="0"/>
    <x v="0"/>
    <n v="156341.64000000001"/>
    <n v="14.317"/>
    <n v="10920"/>
    <s v="1000800910391027"/>
    <n v="10920"/>
    <n v="10980.78"/>
    <n v="157211.82726000002"/>
    <x v="0"/>
    <x v="0"/>
    <x v="0"/>
    <n v="1027"/>
    <n v="10008009"/>
    <s v="SABANA"/>
    <n v="1039"/>
    <s v="Combustibles"/>
    <s v="0040008484"/>
    <s v="Bogotá"/>
    <s v="160264"/>
    <s v="En línea"/>
  </r>
  <r>
    <s v="01882267"/>
    <s v="17/09/2025"/>
    <s v="07:10"/>
    <s v="OBI770"/>
    <x v="0"/>
    <s v="BOGOTÁ, D.C."/>
    <x v="0"/>
    <x v="0"/>
    <n v="133060.20000000001"/>
    <n v="12.185"/>
    <n v="10920"/>
    <s v="1000800910391027"/>
    <n v="10920"/>
    <n v="10980.78"/>
    <n v="133800.80430000002"/>
    <x v="0"/>
    <x v="0"/>
    <x v="0"/>
    <n v="1027"/>
    <n v="10008009"/>
    <s v="SABANA"/>
    <n v="1039"/>
    <s v="Combustibles"/>
    <s v="0040008484"/>
    <s v="Bogotá"/>
    <s v="313031"/>
    <s v="En línea"/>
  </r>
  <r>
    <s v="01882919"/>
    <s v="17/09/2025"/>
    <s v="21:16"/>
    <s v="OBI720"/>
    <x v="0"/>
    <s v="BOGOTÁ, D.C."/>
    <x v="0"/>
    <x v="0"/>
    <n v="158536.56"/>
    <n v="14.518000000000001"/>
    <n v="10920"/>
    <s v="1000800910391027"/>
    <n v="10920"/>
    <n v="10980.78"/>
    <n v="159418.96404000002"/>
    <x v="0"/>
    <x v="0"/>
    <x v="0"/>
    <n v="1027"/>
    <n v="10008009"/>
    <s v="SABANA"/>
    <n v="1039"/>
    <s v="Combustibles"/>
    <s v="0040008484"/>
    <s v="Bogotá"/>
    <s v="226771"/>
    <s v="En línea"/>
  </r>
  <r>
    <s v="01455677"/>
    <s v="18/09/2025"/>
    <s v="14:13"/>
    <s v="OBG442"/>
    <x v="0"/>
    <s v="BOGOTÁ, D.C."/>
    <x v="0"/>
    <x v="0"/>
    <n v="114725.16"/>
    <n v="10.989000000000001"/>
    <n v="10440"/>
    <s v="1000800910691027"/>
    <n v="10440"/>
    <n v="10980.78"/>
    <n v="120667.79142000001"/>
    <x v="1"/>
    <x v="0"/>
    <x v="0"/>
    <n v="1027"/>
    <n v="10008009"/>
    <s v="SABANA"/>
    <n v="1069"/>
    <s v="Combustibles"/>
    <s v="0040008484"/>
    <s v="Bogotá"/>
    <s v="175251"/>
    <s v="En línea"/>
  </r>
  <r>
    <s v="01455852"/>
    <s v="18/09/2025"/>
    <s v="19:23"/>
    <s v="OBI772"/>
    <x v="0"/>
    <s v="BOGOTÁ, D.C."/>
    <x v="0"/>
    <x v="0"/>
    <n v="118786.32"/>
    <n v="11.378"/>
    <n v="10440"/>
    <s v="1000800910691027"/>
    <n v="10440"/>
    <n v="10980.78"/>
    <n v="124939.31484000001"/>
    <x v="1"/>
    <x v="0"/>
    <x v="0"/>
    <n v="1027"/>
    <n v="10008009"/>
    <s v="SABANA"/>
    <n v="1069"/>
    <s v="Combustibles"/>
    <s v="0040008484"/>
    <s v="Bogotá"/>
    <s v="285280"/>
    <s v="En línea"/>
  </r>
  <r>
    <s v="01885315"/>
    <s v="20/09/2025"/>
    <s v="21:06"/>
    <s v="OBI770"/>
    <x v="0"/>
    <s v="BOGOTÁ, D.C."/>
    <x v="0"/>
    <x v="0"/>
    <n v="103281.36"/>
    <n v="9.4580000000000002"/>
    <n v="10920"/>
    <s v="1000800910391027"/>
    <n v="10920"/>
    <n v="10980.78"/>
    <n v="103856.21724000001"/>
    <x v="0"/>
    <x v="0"/>
    <x v="0"/>
    <n v="1027"/>
    <n v="10008009"/>
    <s v="SABANA"/>
    <n v="1039"/>
    <s v="Combustibles"/>
    <s v="0040008484"/>
    <s v="Bogotá"/>
    <s v="313299"/>
    <s v="En línea"/>
  </r>
  <r>
    <s v="01885969"/>
    <s v="21/09/2025"/>
    <s v="21:04"/>
    <s v="OBI770"/>
    <x v="0"/>
    <s v="BOGOTÁ, D.C."/>
    <x v="0"/>
    <x v="0"/>
    <n v="92274"/>
    <n v="8.4499999999999993"/>
    <n v="10920"/>
    <s v="1000800910391027"/>
    <n v="10920"/>
    <n v="10980.78"/>
    <n v="92787.591"/>
    <x v="0"/>
    <x v="0"/>
    <x v="0"/>
    <n v="1027"/>
    <n v="10008009"/>
    <s v="SABANA"/>
    <n v="1039"/>
    <s v="Combustibles"/>
    <s v="0040008484"/>
    <s v="Bogotá"/>
    <s v="313555"/>
    <s v="En línea"/>
  </r>
  <r>
    <s v="01886152"/>
    <s v="22/09/2025"/>
    <s v="07:28"/>
    <s v="OBI772"/>
    <x v="0"/>
    <s v="BOGOTÁ, D.C."/>
    <x v="0"/>
    <x v="0"/>
    <n v="146568.24"/>
    <n v="13.422000000000001"/>
    <n v="10920"/>
    <s v="1000800910391027"/>
    <n v="10920"/>
    <n v="10980.78"/>
    <n v="147384.02916000001"/>
    <x v="0"/>
    <x v="0"/>
    <x v="0"/>
    <n v="1027"/>
    <n v="10008009"/>
    <s v="SABANA"/>
    <n v="1039"/>
    <s v="Combustibles"/>
    <s v="0040008484"/>
    <s v="Bogotá"/>
    <s v="285625"/>
    <s v="En línea"/>
  </r>
  <r>
    <s v="02594302"/>
    <s v="22/09/2025"/>
    <s v="07:34"/>
    <s v="OBI771"/>
    <x v="0"/>
    <s v="BOGOTÁ, D.C."/>
    <x v="0"/>
    <x v="0"/>
    <n v="118056.12"/>
    <n v="10.811"/>
    <n v="10920"/>
    <s v="1000800910391027"/>
    <n v="10920"/>
    <n v="10980.78"/>
    <n v="118713.21258000001"/>
    <x v="0"/>
    <x v="0"/>
    <x v="0"/>
    <n v="1027"/>
    <n v="10008009"/>
    <s v="SABANA"/>
    <n v="1039"/>
    <s v="Combustibles"/>
    <s v="0040008484"/>
    <s v="Bogotá"/>
    <s v="344119"/>
    <s v="En línea"/>
  </r>
  <r>
    <s v="01886212"/>
    <s v="22/09/2025"/>
    <s v="08:35"/>
    <s v="OLM971"/>
    <x v="0"/>
    <s v="BOGOTÁ, D.C."/>
    <x v="0"/>
    <x v="0"/>
    <n v="142877.28"/>
    <n v="13.084"/>
    <n v="10920"/>
    <s v="1000800910391027"/>
    <n v="10920"/>
    <n v="10980.78"/>
    <n v="143672.52552"/>
    <x v="0"/>
    <x v="0"/>
    <x v="0"/>
    <n v="1027"/>
    <n v="10008009"/>
    <s v="SABANA"/>
    <n v="1039"/>
    <s v="Combustibles"/>
    <s v="0040008484"/>
    <s v="Bogotá"/>
    <s v="176693"/>
    <s v="En línea"/>
  </r>
  <r>
    <s v="02384022"/>
    <s v="24/09/2025"/>
    <s v="03:58"/>
    <s v="OBI771"/>
    <x v="0"/>
    <s v="BOGOTÁ, D.C."/>
    <x v="0"/>
    <x v="0"/>
    <n v="41133.599999999999"/>
    <n v="3.94"/>
    <n v="10440"/>
    <s v="1000800910691027"/>
    <n v="10440"/>
    <n v="10980.78"/>
    <n v="43264.273200000003"/>
    <x v="1"/>
    <x v="0"/>
    <x v="0"/>
    <n v="1027"/>
    <n v="10008009"/>
    <s v="SABANA"/>
    <n v="1069"/>
    <s v="Combustibles"/>
    <s v="0040008484"/>
    <s v="Bogotá"/>
    <s v="344257"/>
    <s v="En línea"/>
  </r>
  <r>
    <s v="01888864"/>
    <s v="25/09/2025"/>
    <s v="08:22"/>
    <s v="OBI772"/>
    <x v="0"/>
    <s v="BOGOTÁ, D.C."/>
    <x v="0"/>
    <x v="0"/>
    <n v="99513.96"/>
    <n v="9.1129999999999995"/>
    <n v="10920"/>
    <s v="1000800910391027"/>
    <n v="10920"/>
    <n v="10980.78"/>
    <n v="100067.84814"/>
    <x v="0"/>
    <x v="0"/>
    <x v="0"/>
    <n v="1027"/>
    <n v="10008009"/>
    <s v="SABANA"/>
    <n v="1039"/>
    <s v="Combustibles"/>
    <s v="0040008484"/>
    <s v="Bogotá"/>
    <s v="285865"/>
    <s v="En línea"/>
  </r>
  <r>
    <s v="01888877"/>
    <s v="25/09/2025"/>
    <s v="08:40"/>
    <s v="OBG442"/>
    <x v="0"/>
    <s v="BOGOTÁ, D.C."/>
    <x v="0"/>
    <x v="0"/>
    <n v="100049.04"/>
    <n v="9.1620000000000008"/>
    <n v="10920"/>
    <s v="1000800910391027"/>
    <n v="10920"/>
    <n v="10980.78"/>
    <n v="100605.90636000001"/>
    <x v="0"/>
    <x v="0"/>
    <x v="0"/>
    <n v="1027"/>
    <n v="10008009"/>
    <s v="SABANA"/>
    <n v="1039"/>
    <s v="Combustibles"/>
    <s v="0040008484"/>
    <s v="Bogotá"/>
    <s v="175557"/>
    <s v="En línea"/>
  </r>
  <r>
    <s v="02596199"/>
    <s v="25/09/2025"/>
    <s v="08:41"/>
    <s v="OBI720"/>
    <x v="0"/>
    <s v="BOGOTÁ, D.C."/>
    <x v="0"/>
    <x v="0"/>
    <n v="182669.76"/>
    <n v="16.728000000000002"/>
    <n v="10920"/>
    <s v="1000800910391027"/>
    <n v="10920"/>
    <n v="10980.78"/>
    <n v="183686.48784000002"/>
    <x v="0"/>
    <x v="0"/>
    <x v="0"/>
    <n v="1027"/>
    <n v="10008009"/>
    <s v="SABANA"/>
    <n v="1039"/>
    <s v="Combustibles"/>
    <s v="0040008484"/>
    <s v="Bogotá"/>
    <s v="227200"/>
    <s v="En línea"/>
  </r>
  <r>
    <s v="02596926"/>
    <s v="26/09/2025"/>
    <s v="09:09"/>
    <s v="OBI771"/>
    <x v="0"/>
    <s v="BOGOTÁ, D.C."/>
    <x v="0"/>
    <x v="0"/>
    <n v="135986.76"/>
    <n v="12.452999999999999"/>
    <n v="10920"/>
    <s v="1000800910391027"/>
    <n v="10920"/>
    <n v="10980.78"/>
    <n v="136743.65333999999"/>
    <x v="0"/>
    <x v="0"/>
    <x v="0"/>
    <n v="1027"/>
    <n v="10008009"/>
    <s v="SABANA"/>
    <n v="1039"/>
    <s v="Combustibles"/>
    <s v="0040008484"/>
    <s v="Bogotá"/>
    <s v="344709"/>
    <s v="En líne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A8E30-F766-4A2E-8C90-89B845001D60}" name="Tabla" cacheId="0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I17" firstHeaderRow="1" firstDataRow="3" firstDataCol="5"/>
  <pivotFields count="27">
    <pivotField compact="0" outline="0" subtotalTop="0" showAll="0" includeNewItemsInFilter="1"/>
    <pivotField compact="0" numFmtId="14" outline="0" subtotalTop="0" showAll="0" includeNewItemsInFilter="1" defaultSubtotal="0"/>
    <pivotField compact="0" numFmtId="19" outline="0" subtotalTop="0" showAll="0" includeNewItemsInFilter="1"/>
    <pivotField compact="0" outline="0" subtotalTop="0" showAll="0" includeNewItemsInFilter="1"/>
    <pivotField axis="axisRow" compact="0" outline="0" showAll="0">
      <items count="21">
        <item x="0"/>
        <item m="1" x="8"/>
        <item m="1" x="4"/>
        <item m="1" x="12"/>
        <item m="1" x="9"/>
        <item m="1" x="17"/>
        <item m="1" x="6"/>
        <item m="1" x="13"/>
        <item m="1" x="16"/>
        <item m="1" x="14"/>
        <item m="1" x="2"/>
        <item m="1" x="5"/>
        <item m="1" x="7"/>
        <item m="1" x="3"/>
        <item m="1" x="1"/>
        <item m="1" x="18"/>
        <item m="1" x="10"/>
        <item m="1" x="15"/>
        <item m="1" x="11"/>
        <item m="1" x="19"/>
        <item t="default"/>
      </items>
    </pivotField>
    <pivotField compact="0" outline="0" showAll="0"/>
    <pivotField axis="axisRow" compact="0" outline="0" showAll="0" defaultSubtotal="0">
      <items count="1">
        <item x="0"/>
      </items>
    </pivotField>
    <pivotField axis="axisCol" compact="0" outline="0" subtotalTop="0" showAll="0" includeNewItemsInFilter="1">
      <items count="3">
        <item m="1" x="1"/>
        <item x="0"/>
        <item t="default"/>
      </items>
    </pivotField>
    <pivotField compact="0" numFmtId="164" outline="0" showAll="0"/>
    <pivotField dataField="1" compact="0" outline="0" subtotalTop="0" showAll="0" includeNewItemsInFilter="1"/>
    <pivotField compact="0" numFmtId="164" outline="0" showAll="0"/>
    <pivotField compact="0" outline="0" showAll="0"/>
    <pivotField compact="0" numFmtId="164" outline="0" showAll="0"/>
    <pivotField compact="0" numFmtId="164" outline="0" showAll="0"/>
    <pivotField dataField="1" compact="0" outline="0" subtotalTop="0" showAll="0" includeNewItemsInFilter="1" defaultSubtotal="0"/>
    <pivotField axis="axisRow" compact="0" outline="0" subtotalTop="0" showAll="0" includeNewItemsInFilter="1" sortType="descending" rankBy="0" defaultSubtotal="0">
      <items count="61">
        <item m="1" x="17"/>
        <item m="1" x="13"/>
        <item m="1" x="31"/>
        <item m="1" x="26"/>
        <item m="1" x="24"/>
        <item m="1" x="2"/>
        <item x="0"/>
        <item m="1" x="11"/>
        <item m="1" x="55"/>
        <item m="1" x="23"/>
        <item m="1" x="56"/>
        <item m="1" x="54"/>
        <item m="1" x="12"/>
        <item m="1" x="22"/>
        <item m="1" x="7"/>
        <item m="1" x="49"/>
        <item m="1" x="52"/>
        <item m="1" x="8"/>
        <item m="1" x="21"/>
        <item m="1" x="6"/>
        <item m="1" x="48"/>
        <item m="1" x="53"/>
        <item m="1" x="3"/>
        <item m="1" x="35"/>
        <item m="1" x="51"/>
        <item m="1" x="19"/>
        <item m="1" x="39"/>
        <item m="1" x="10"/>
        <item m="1" x="36"/>
        <item m="1" x="45"/>
        <item m="1" x="18"/>
        <item m="1" x="29"/>
        <item m="1" x="37"/>
        <item m="1" x="16"/>
        <item m="1" x="42"/>
        <item m="1" x="40"/>
        <item m="1" x="32"/>
        <item m="1" x="9"/>
        <item m="1" x="33"/>
        <item m="1" x="46"/>
        <item m="1" x="41"/>
        <item m="1" x="5"/>
        <item x="1"/>
        <item m="1" x="50"/>
        <item m="1" x="20"/>
        <item m="1" x="28"/>
        <item m="1" x="4"/>
        <item m="1" x="47"/>
        <item m="1" x="27"/>
        <item m="1" x="14"/>
        <item m="1" x="34"/>
        <item m="1" x="44"/>
        <item m="1" x="38"/>
        <item m="1" x="15"/>
        <item m="1" x="30"/>
        <item m="1" x="43"/>
        <item m="1" x="57"/>
        <item m="1" x="59"/>
        <item m="1" x="25"/>
        <item m="1" x="58"/>
        <item m="1" x="60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includeNewItemsInFilter="1" sortType="ascending" rankBy="0" defaultSubtotal="0">
      <items count="2">
        <item m="1" x="1"/>
        <item x="0"/>
      </items>
    </pivotField>
    <pivotField axis="axisRow" compact="0" outline="0" subtotalTop="0" showAll="0" includeNewItemsInFilter="1" sortType="descending" defaultSubtotal="0">
      <items count="4">
        <item x="0"/>
        <item m="1" x="2"/>
        <item m="1" x="1"/>
        <item m="1" x="3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5">
    <field x="16"/>
    <field x="4"/>
    <field x="6"/>
    <field x="17"/>
    <field x="15"/>
  </rowFields>
  <rowItems count="4">
    <i>
      <x v="1"/>
      <x/>
      <x/>
      <x/>
      <x v="6"/>
    </i>
    <i r="4">
      <x v="42"/>
    </i>
    <i t="default" r="1">
      <x/>
    </i>
    <i t="grand">
      <x/>
    </i>
  </rowItems>
  <colFields count="2">
    <field x="7"/>
    <field x="-2"/>
  </colFields>
  <colItems count="4">
    <i>
      <x v="1"/>
      <x/>
    </i>
    <i r="1" i="1">
      <x v="1"/>
    </i>
    <i t="grand">
      <x/>
    </i>
    <i t="grand" i="1">
      <x/>
    </i>
  </colItems>
  <dataFields count="2">
    <dataField name="Suma de Volumen" fld="9" baseField="5" baseItem="0" numFmtId="166"/>
    <dataField name="Suma de Valor Factura" fld="14" baseField="5" baseItem="0" numFmtId="165"/>
  </dataFields>
  <formats count="36">
    <format dxfId="37">
      <pivotArea field="17" type="button" dataOnly="0" labelOnly="1" outline="0" axis="axisRow" fieldPosition="3"/>
    </format>
    <format dxfId="36">
      <pivotArea field="7" grandCol="1" outline="0" axis="axisCol" fieldPosition="0">
        <references count="1">
          <reference field="4294967294" count="1" selected="0">
            <x v="1"/>
          </reference>
        </references>
      </pivotArea>
    </format>
    <format dxfId="35">
      <pivotArea field="7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34">
      <pivotArea field="7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33">
      <pivotArea type="all" dataOnly="0" outline="0" fieldPosition="0"/>
    </format>
    <format dxfId="32">
      <pivotArea type="all" dataOnly="0" outline="0" fieldPosition="0"/>
    </format>
    <format dxfId="31">
      <pivotArea outline="0" fieldPosition="0">
        <references count="1">
          <reference field="4294967294" count="1">
            <x v="1"/>
          </reference>
        </references>
      </pivotArea>
    </format>
    <format dxfId="30">
      <pivotArea outline="0" fieldPosition="0">
        <references count="1">
          <reference field="4294967294" count="1">
            <x v="0"/>
          </reference>
        </references>
      </pivotArea>
    </format>
    <format dxfId="29">
      <pivotArea dataOnly="0" labelOnly="1" outline="0" fieldPosition="0">
        <references count="1">
          <reference field="7" count="0"/>
        </references>
      </pivotArea>
    </format>
    <format dxfId="28">
      <pivotArea field="7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27">
      <pivotArea field="7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26">
      <pivotArea grandRow="1" outline="0" collapsedLevelsAreSubtotals="1" fieldPosition="0"/>
    </format>
    <format dxfId="25">
      <pivotArea dataOnly="0" labelOnly="1" grandRow="1" outline="0" fieldPosition="0"/>
    </format>
    <format dxfId="24">
      <pivotArea grandRow="1" outline="0" collapsedLevelsAreSubtotals="1" fieldPosition="0"/>
    </format>
    <format dxfId="23">
      <pivotArea dataOnly="0" labelOnly="1" grandRow="1" outline="0" fieldPosition="0"/>
    </format>
    <format dxfId="22">
      <pivotArea dataOnly="0" labelOnly="1" outline="0" fieldPosition="0">
        <references count="1">
          <reference field="7" count="0"/>
        </references>
      </pivotArea>
    </format>
    <format dxfId="21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0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">
      <pivotArea type="all" dataOnly="0" outline="0" fieldPosition="0"/>
    </format>
    <format dxfId="18">
      <pivotArea outline="0" collapsedLevelsAreSubtotals="1" fieldPosition="0"/>
    </format>
    <format dxfId="17">
      <pivotArea type="origin" dataOnly="0" labelOnly="1" outline="0" fieldPosition="0"/>
    </format>
    <format dxfId="16">
      <pivotArea field="7" type="button" dataOnly="0" labelOnly="1" outline="0" axis="axisCol" fieldPosition="0"/>
    </format>
    <format dxfId="15">
      <pivotArea field="-2" type="button" dataOnly="0" labelOnly="1" outline="0" axis="axisCol" fieldPosition="1"/>
    </format>
    <format dxfId="14">
      <pivotArea type="topRight" dataOnly="0" labelOnly="1" outline="0" fieldPosition="0"/>
    </format>
    <format dxfId="13">
      <pivotArea field="15" type="button" dataOnly="0" labelOnly="1" outline="0" axis="axisRow" fieldPosition="4"/>
    </format>
    <format dxfId="12">
      <pivotArea field="17" type="button" dataOnly="0" labelOnly="1" outline="0" axis="axisRow" fieldPosition="3"/>
    </format>
    <format dxfId="11">
      <pivotArea dataOnly="0" labelOnly="1" outline="0" fieldPosition="0">
        <references count="1">
          <reference field="15" count="0"/>
        </references>
      </pivotArea>
    </format>
    <format dxfId="10">
      <pivotArea dataOnly="0" labelOnly="1" grandRow="1" outline="0" fieldPosition="0"/>
    </format>
    <format dxfId="9">
      <pivotArea dataOnly="0" labelOnly="1" outline="0" fieldPosition="0">
        <references count="2">
          <reference field="15" count="0" selected="0"/>
          <reference field="17" count="0"/>
        </references>
      </pivotArea>
    </format>
    <format dxfId="8">
      <pivotArea dataOnly="0" labelOnly="1" outline="0" fieldPosition="0">
        <references count="1">
          <reference field="7" count="0"/>
        </references>
      </pivotArea>
    </format>
    <format dxfId="7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6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">
      <pivotArea dataOnly="0" labelOnly="1" outline="0" fieldPosition="0">
        <references count="2">
          <reference field="4294967294" count="2">
            <x v="0"/>
            <x v="1"/>
          </reference>
          <reference field="7" count="0" selected="0"/>
        </references>
      </pivotArea>
    </format>
    <format dxfId="4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">
      <pivotArea dataOnly="0" outline="0" fieldPosition="0">
        <references count="1">
          <reference field="4" count="0" defaultSubtotal="1"/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641"/>
  <sheetViews>
    <sheetView showGridLines="0" topLeftCell="A619" workbookViewId="0">
      <selection activeCell="A641" sqref="A641"/>
    </sheetView>
  </sheetViews>
  <sheetFormatPr baseColWidth="10" defaultColWidth="0" defaultRowHeight="12.75"/>
  <cols>
    <col min="1" max="1" width="42.5703125" bestFit="1" customWidth="1"/>
    <col min="2" max="2" width="21.5703125" bestFit="1" customWidth="1"/>
    <col min="3" max="4" width="2.5703125" style="1" customWidth="1"/>
    <col min="5" max="5" width="3" style="1" customWidth="1"/>
  </cols>
  <sheetData>
    <row r="1" spans="1:5">
      <c r="A1" s="2" t="str">
        <f>Tabla!C4</f>
        <v>J</v>
      </c>
      <c r="B1" s="2" t="str">
        <f>Tabla!B4</f>
        <v>B</v>
      </c>
      <c r="C1" s="2"/>
      <c r="D1" s="1" t="s">
        <v>0</v>
      </c>
      <c r="E1" s="1">
        <v>0</v>
      </c>
    </row>
    <row r="2" spans="1:5">
      <c r="A2" s="2">
        <f>VLOOKUP(A1,D:E,2,0)</f>
        <v>9</v>
      </c>
      <c r="B2" s="2">
        <f>VLOOKUP(B1,D:E,2,0)</f>
        <v>1</v>
      </c>
      <c r="C2" s="2"/>
      <c r="D2" s="1" t="s">
        <v>1</v>
      </c>
      <c r="E2" s="1">
        <v>1</v>
      </c>
    </row>
    <row r="3" spans="1:5">
      <c r="A3" t="str">
        <f ca="1">IF(OR(B3=$A$46,B3=0),"",OFFSET(Tabla!$A$1,$C3,$A$2))</f>
        <v/>
      </c>
      <c r="B3">
        <f ca="1">OFFSET(Tabla!$A$1,C3,$B$2)</f>
        <v>0</v>
      </c>
      <c r="C3" s="1">
        <v>18</v>
      </c>
      <c r="D3" s="1" t="s">
        <v>2</v>
      </c>
      <c r="E3" s="1">
        <v>2</v>
      </c>
    </row>
    <row r="4" spans="1:5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3</v>
      </c>
      <c r="E4" s="1">
        <v>3</v>
      </c>
    </row>
    <row r="5" spans="1: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4</v>
      </c>
      <c r="E5" s="1">
        <v>4</v>
      </c>
    </row>
    <row r="6" spans="1:5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5</v>
      </c>
      <c r="E6" s="1">
        <v>5</v>
      </c>
    </row>
    <row r="7" spans="1: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6</v>
      </c>
      <c r="E7" s="1">
        <v>6</v>
      </c>
    </row>
    <row r="8" spans="1: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7</v>
      </c>
      <c r="E8" s="1">
        <v>7</v>
      </c>
    </row>
    <row r="9" spans="1: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8</v>
      </c>
      <c r="E9" s="1">
        <v>8</v>
      </c>
    </row>
    <row r="10" spans="1: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9</v>
      </c>
      <c r="E10" s="1">
        <v>9</v>
      </c>
    </row>
    <row r="11" spans="1: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10</v>
      </c>
      <c r="E11" s="1">
        <v>10</v>
      </c>
    </row>
    <row r="12" spans="1: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11</v>
      </c>
      <c r="E12" s="1">
        <v>11</v>
      </c>
    </row>
    <row r="13" spans="1: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12</v>
      </c>
      <c r="E13" s="1">
        <v>12</v>
      </c>
    </row>
    <row r="14" spans="1: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13</v>
      </c>
      <c r="E14" s="1">
        <v>13</v>
      </c>
    </row>
    <row r="15" spans="1: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14</v>
      </c>
      <c r="E15" s="1">
        <v>14</v>
      </c>
    </row>
    <row r="16" spans="1: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15</v>
      </c>
      <c r="E16" s="1">
        <v>15</v>
      </c>
    </row>
    <row r="17" spans="1: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16</v>
      </c>
      <c r="E17" s="1">
        <v>16</v>
      </c>
    </row>
    <row r="18" spans="1: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17</v>
      </c>
      <c r="E18" s="1">
        <v>17</v>
      </c>
    </row>
    <row r="19" spans="1: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18</v>
      </c>
      <c r="E19" s="1">
        <v>18</v>
      </c>
    </row>
    <row r="20" spans="1: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19</v>
      </c>
      <c r="E20" s="1">
        <v>19</v>
      </c>
    </row>
    <row r="21" spans="1: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>
      <c r="A46" t="s">
        <v>20</v>
      </c>
    </row>
    <row r="599" spans="1:2">
      <c r="A599" s="8" t="s">
        <v>21</v>
      </c>
      <c r="B599" s="8" t="s">
        <v>22</v>
      </c>
    </row>
    <row r="600" spans="1:2">
      <c r="A600" s="8" t="s">
        <v>23</v>
      </c>
      <c r="B600" s="8" t="s">
        <v>24</v>
      </c>
    </row>
    <row r="601" spans="1:2">
      <c r="A601" s="8" t="s">
        <v>25</v>
      </c>
      <c r="B601" s="8" t="s">
        <v>26</v>
      </c>
    </row>
    <row r="602" spans="1:2">
      <c r="A602" s="8" t="s">
        <v>27</v>
      </c>
      <c r="B602" s="8" t="s">
        <v>26</v>
      </c>
    </row>
    <row r="603" spans="1:2">
      <c r="A603" s="8" t="s">
        <v>28</v>
      </c>
      <c r="B603" s="8" t="s">
        <v>24</v>
      </c>
    </row>
    <row r="604" spans="1:2">
      <c r="A604" s="8" t="s">
        <v>29</v>
      </c>
      <c r="B604" s="8" t="s">
        <v>24</v>
      </c>
    </row>
    <row r="605" spans="1:2">
      <c r="A605" s="8" t="s">
        <v>30</v>
      </c>
      <c r="B605" s="8" t="s">
        <v>26</v>
      </c>
    </row>
    <row r="606" spans="1:2">
      <c r="A606" s="8" t="s">
        <v>31</v>
      </c>
      <c r="B606" s="8" t="s">
        <v>32</v>
      </c>
    </row>
    <row r="607" spans="1:2">
      <c r="A607" s="8" t="s">
        <v>33</v>
      </c>
      <c r="B607" s="8" t="s">
        <v>24</v>
      </c>
    </row>
    <row r="608" spans="1:2">
      <c r="A608" s="8" t="s">
        <v>34</v>
      </c>
      <c r="B608" s="8" t="s">
        <v>24</v>
      </c>
    </row>
    <row r="609" spans="1:2">
      <c r="A609" s="8" t="s">
        <v>35</v>
      </c>
      <c r="B609" s="8" t="s">
        <v>24</v>
      </c>
    </row>
    <row r="610" spans="1:2">
      <c r="A610" s="8" t="s">
        <v>36</v>
      </c>
      <c r="B610" s="8" t="s">
        <v>24</v>
      </c>
    </row>
    <row r="611" spans="1:2">
      <c r="A611" s="8" t="s">
        <v>37</v>
      </c>
      <c r="B611" s="8" t="s">
        <v>26</v>
      </c>
    </row>
    <row r="612" spans="1:2">
      <c r="A612" s="8" t="s">
        <v>38</v>
      </c>
      <c r="B612" s="8" t="s">
        <v>26</v>
      </c>
    </row>
    <row r="613" spans="1:2">
      <c r="A613" s="8" t="s">
        <v>27</v>
      </c>
      <c r="B613" s="8" t="s">
        <v>26</v>
      </c>
    </row>
    <row r="614" spans="1:2">
      <c r="A614" s="8" t="s">
        <v>39</v>
      </c>
      <c r="B614" s="8" t="s">
        <v>26</v>
      </c>
    </row>
    <row r="615" spans="1:2">
      <c r="A615" s="8" t="s">
        <v>40</v>
      </c>
      <c r="B615" s="8" t="s">
        <v>26</v>
      </c>
    </row>
    <row r="616" spans="1:2">
      <c r="A616" s="8" t="s">
        <v>41</v>
      </c>
      <c r="B616" s="8" t="s">
        <v>32</v>
      </c>
    </row>
    <row r="617" spans="1:2">
      <c r="A617" s="8" t="s">
        <v>42</v>
      </c>
      <c r="B617" s="8" t="s">
        <v>32</v>
      </c>
    </row>
    <row r="618" spans="1:2">
      <c r="A618" s="8" t="s">
        <v>43</v>
      </c>
      <c r="B618" s="8" t="s">
        <v>32</v>
      </c>
    </row>
    <row r="619" spans="1:2">
      <c r="A619" s="8" t="s">
        <v>44</v>
      </c>
      <c r="B619" s="8" t="s">
        <v>26</v>
      </c>
    </row>
    <row r="620" spans="1:2">
      <c r="A620" s="8" t="s">
        <v>45</v>
      </c>
      <c r="B620" s="8" t="s">
        <v>32</v>
      </c>
    </row>
    <row r="621" spans="1:2">
      <c r="A621" s="8" t="s">
        <v>46</v>
      </c>
      <c r="B621" s="8" t="s">
        <v>47</v>
      </c>
    </row>
    <row r="622" spans="1:2">
      <c r="A622" s="8" t="s">
        <v>48</v>
      </c>
      <c r="B622" s="8" t="s">
        <v>24</v>
      </c>
    </row>
    <row r="623" spans="1:2">
      <c r="A623" s="8" t="s">
        <v>49</v>
      </c>
      <c r="B623" s="8" t="s">
        <v>24</v>
      </c>
    </row>
    <row r="624" spans="1:2">
      <c r="A624" s="8" t="s">
        <v>50</v>
      </c>
      <c r="B624" s="8" t="s">
        <v>24</v>
      </c>
    </row>
    <row r="625" spans="1:2">
      <c r="A625" s="8" t="s">
        <v>51</v>
      </c>
      <c r="B625" s="8" t="s">
        <v>24</v>
      </c>
    </row>
    <row r="626" spans="1:2">
      <c r="A626" s="8" t="s">
        <v>52</v>
      </c>
      <c r="B626" s="8" t="s">
        <v>24</v>
      </c>
    </row>
    <row r="627" spans="1:2">
      <c r="A627" s="8" t="s">
        <v>53</v>
      </c>
      <c r="B627" s="8" t="s">
        <v>26</v>
      </c>
    </row>
    <row r="628" spans="1:2">
      <c r="A628" s="8" t="s">
        <v>54</v>
      </c>
      <c r="B628" s="8" t="s">
        <v>32</v>
      </c>
    </row>
    <row r="629" spans="1:2">
      <c r="A629" s="8" t="s">
        <v>55</v>
      </c>
      <c r="B629" s="8" t="s">
        <v>32</v>
      </c>
    </row>
    <row r="630" spans="1:2">
      <c r="A630" s="8" t="s">
        <v>56</v>
      </c>
      <c r="B630" s="8" t="s">
        <v>26</v>
      </c>
    </row>
    <row r="631" spans="1:2">
      <c r="A631" s="8" t="s">
        <v>57</v>
      </c>
      <c r="B631" s="8" t="s">
        <v>26</v>
      </c>
    </row>
    <row r="632" spans="1:2">
      <c r="A632" s="8" t="s">
        <v>58</v>
      </c>
      <c r="B632" s="8" t="s">
        <v>32</v>
      </c>
    </row>
    <row r="633" spans="1:2">
      <c r="A633" s="8" t="s">
        <v>59</v>
      </c>
      <c r="B633" s="8" t="s">
        <v>24</v>
      </c>
    </row>
    <row r="634" spans="1:2">
      <c r="A634" s="8" t="s">
        <v>60</v>
      </c>
      <c r="B634" s="8" t="s">
        <v>26</v>
      </c>
    </row>
    <row r="635" spans="1:2">
      <c r="A635" s="8" t="s">
        <v>61</v>
      </c>
      <c r="B635" s="8" t="s">
        <v>24</v>
      </c>
    </row>
    <row r="636" spans="1:2">
      <c r="A636" s="8" t="s">
        <v>62</v>
      </c>
      <c r="B636" s="8" t="s">
        <v>24</v>
      </c>
    </row>
    <row r="637" spans="1:2">
      <c r="A637" s="8" t="s">
        <v>63</v>
      </c>
      <c r="B637" s="8" t="s">
        <v>32</v>
      </c>
    </row>
    <row r="638" spans="1:2">
      <c r="A638" s="8" t="s">
        <v>64</v>
      </c>
      <c r="B638" s="8" t="s">
        <v>24</v>
      </c>
    </row>
    <row r="639" spans="1:2">
      <c r="A639" s="8" t="s">
        <v>65</v>
      </c>
      <c r="B639" s="8" t="s">
        <v>32</v>
      </c>
    </row>
    <row r="640" spans="1:2">
      <c r="A640" s="8" t="s">
        <v>66</v>
      </c>
      <c r="B640" s="8" t="s">
        <v>24</v>
      </c>
    </row>
    <row r="641" spans="1:2">
      <c r="A641" s="8" t="s">
        <v>67</v>
      </c>
      <c r="B641" s="8" t="s">
        <v>68</v>
      </c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P337"/>
  <sheetViews>
    <sheetView showGridLines="0" zoomScale="85" zoomScaleNormal="85" zoomScaleSheetLayoutView="85" workbookViewId="0">
      <selection activeCell="B31" sqref="B31"/>
    </sheetView>
  </sheetViews>
  <sheetFormatPr baseColWidth="10" defaultColWidth="11.42578125" defaultRowHeight="11.25"/>
  <cols>
    <col min="1" max="1" width="26" style="11" bestFit="1" customWidth="1"/>
    <col min="2" max="4" width="33.28515625" style="11" bestFit="1" customWidth="1"/>
    <col min="5" max="5" width="23.140625" style="11" bestFit="1" customWidth="1"/>
    <col min="6" max="7" width="15" style="11" bestFit="1" customWidth="1"/>
    <col min="8" max="8" width="23.7109375" style="11" bestFit="1" customWidth="1"/>
    <col min="9" max="9" width="28" style="11" bestFit="1" customWidth="1"/>
    <col min="10" max="10" width="23.7109375" style="11" bestFit="1" customWidth="1"/>
    <col min="11" max="11" width="28" style="11" bestFit="1" customWidth="1"/>
    <col min="12" max="12" width="12.42578125" style="11" bestFit="1" customWidth="1"/>
    <col min="13" max="15" width="11.42578125" style="11"/>
    <col min="16" max="16" width="0" style="11" hidden="1" customWidth="1"/>
    <col min="17" max="16384" width="11.42578125" style="11"/>
  </cols>
  <sheetData>
    <row r="1" spans="1:16" s="5" customFormat="1" ht="35.25">
      <c r="A1" s="3">
        <f>IF(B9="(Todas)",B3,B9)</f>
        <v>0</v>
      </c>
      <c r="B1" s="4" t="s">
        <v>222</v>
      </c>
      <c r="C1" s="4"/>
      <c r="D1" s="4"/>
      <c r="E1" s="4"/>
      <c r="F1" s="4"/>
      <c r="G1" s="4"/>
      <c r="H1" s="4"/>
      <c r="I1" s="4"/>
    </row>
    <row r="2" spans="1:16" s="5" customFormat="1" ht="27">
      <c r="A2" s="6" t="s">
        <v>69</v>
      </c>
      <c r="B2" s="12" t="str">
        <f>CONCATENATE(A2,A1,A3)</f>
        <v>REPORTE DE CONSUMOS 0 DE 2025</v>
      </c>
      <c r="C2" s="7"/>
      <c r="D2" s="7"/>
      <c r="E2" s="7"/>
      <c r="F2" s="7"/>
      <c r="G2" s="7"/>
      <c r="H2" s="7"/>
      <c r="I2" s="7"/>
    </row>
    <row r="3" spans="1:16" s="5" customFormat="1">
      <c r="A3" s="6" t="s">
        <v>70</v>
      </c>
      <c r="B3" s="6"/>
    </row>
    <row r="4" spans="1:16" s="5" customFormat="1">
      <c r="A4" s="6"/>
      <c r="B4" s="6" t="s">
        <v>1</v>
      </c>
      <c r="C4" s="6" t="s">
        <v>9</v>
      </c>
    </row>
    <row r="5" spans="1:16" s="5" customFormat="1"/>
    <row r="6" spans="1:16" s="5" customFormat="1"/>
    <row r="7" spans="1:16" s="5" customFormat="1"/>
    <row r="8" spans="1:16" s="9" customFormat="1" ht="14.25">
      <c r="A8" s="8"/>
      <c r="B8" s="8"/>
    </row>
    <row r="9" spans="1:16" s="9" customFormat="1" ht="14.25">
      <c r="A9"/>
      <c r="B9"/>
    </row>
    <row r="10" spans="1:16" s="10" customFormat="1" ht="14.25"/>
    <row r="11" spans="1:16" s="9" customFormat="1" ht="14.25">
      <c r="A11" s="65"/>
      <c r="B11" s="65"/>
      <c r="C11" s="65"/>
      <c r="D11" s="65"/>
      <c r="E11" s="65"/>
      <c r="F11" s="65" t="s">
        <v>21</v>
      </c>
      <c r="G11" s="65" t="s">
        <v>72</v>
      </c>
      <c r="H11" s="65"/>
      <c r="I11" s="65"/>
      <c r="J11"/>
      <c r="K11"/>
    </row>
    <row r="12" spans="1:16" s="9" customFormat="1" ht="15">
      <c r="A12" s="65"/>
      <c r="B12" s="65"/>
      <c r="C12" s="65"/>
      <c r="D12" s="65"/>
      <c r="E12" s="65"/>
      <c r="F12" s="22" t="s">
        <v>24</v>
      </c>
      <c r="G12" s="23"/>
      <c r="H12" s="53" t="s">
        <v>73</v>
      </c>
      <c r="I12" s="53" t="s">
        <v>74</v>
      </c>
      <c r="J12"/>
      <c r="K12"/>
    </row>
    <row r="13" spans="1:16" s="9" customFormat="1" ht="15">
      <c r="A13" s="54" t="s">
        <v>71</v>
      </c>
      <c r="B13" s="46" t="s">
        <v>134</v>
      </c>
      <c r="C13" s="46" t="s">
        <v>138</v>
      </c>
      <c r="D13" s="24" t="s">
        <v>76</v>
      </c>
      <c r="E13" s="46" t="s">
        <v>75</v>
      </c>
      <c r="F13" s="25" t="s">
        <v>77</v>
      </c>
      <c r="G13" s="24" t="s">
        <v>78</v>
      </c>
      <c r="H13" s="56"/>
      <c r="I13" s="56"/>
      <c r="J13"/>
      <c r="K13"/>
    </row>
    <row r="14" spans="1:16" s="9" customFormat="1" ht="14.25">
      <c r="A14" s="26" t="s">
        <v>221</v>
      </c>
      <c r="B14" s="27" t="s">
        <v>163</v>
      </c>
      <c r="C14" s="27" t="s">
        <v>0</v>
      </c>
      <c r="D14" s="27" t="s">
        <v>224</v>
      </c>
      <c r="E14" s="27" t="s">
        <v>157</v>
      </c>
      <c r="F14" s="28">
        <v>175.06800000000001</v>
      </c>
      <c r="G14" s="29">
        <v>1922383.19304</v>
      </c>
      <c r="H14" s="30">
        <v>175.06800000000001</v>
      </c>
      <c r="I14" s="31">
        <v>1922383.19304</v>
      </c>
      <c r="J14"/>
      <c r="K14"/>
      <c r="L14" s="63"/>
      <c r="P14" s="9" t="str">
        <f>+A14</f>
        <v>13 AL 27 DE SEPTIEMBRE</v>
      </c>
    </row>
    <row r="15" spans="1:16" s="9" customFormat="1" ht="14.25">
      <c r="A15" s="47"/>
      <c r="B15" s="55"/>
      <c r="C15" s="55"/>
      <c r="D15" s="55"/>
      <c r="E15" s="48" t="s">
        <v>182</v>
      </c>
      <c r="F15" s="49">
        <v>26.307000000000002</v>
      </c>
      <c r="G15" s="50">
        <v>288871.37946000003</v>
      </c>
      <c r="H15" s="51">
        <v>26.307000000000002</v>
      </c>
      <c r="I15" s="52">
        <v>288871.37946000003</v>
      </c>
      <c r="J15"/>
      <c r="K15"/>
      <c r="L15" s="63"/>
      <c r="P15" s="9">
        <f t="shared" ref="P15:P38" si="0">+A15</f>
        <v>0</v>
      </c>
    </row>
    <row r="16" spans="1:16" s="9" customFormat="1" ht="14.25">
      <c r="A16" s="47"/>
      <c r="B16" s="57" t="s">
        <v>225</v>
      </c>
      <c r="C16" s="58"/>
      <c r="D16" s="58"/>
      <c r="E16" s="58"/>
      <c r="F16" s="59">
        <v>201.375</v>
      </c>
      <c r="G16" s="60">
        <v>2211254.5725000002</v>
      </c>
      <c r="H16" s="61">
        <v>201.375</v>
      </c>
      <c r="I16" s="62">
        <v>2211254.5725000002</v>
      </c>
      <c r="J16"/>
      <c r="K16"/>
      <c r="L16" s="63"/>
      <c r="P16" s="9">
        <f t="shared" si="0"/>
        <v>0</v>
      </c>
    </row>
    <row r="17" spans="1:16" ht="15">
      <c r="A17" s="32" t="s">
        <v>20</v>
      </c>
      <c r="B17" s="33"/>
      <c r="C17" s="33"/>
      <c r="D17" s="33"/>
      <c r="E17" s="33"/>
      <c r="F17" s="34">
        <v>201.375</v>
      </c>
      <c r="G17" s="35">
        <v>2211254.5725000002</v>
      </c>
      <c r="H17" s="36">
        <v>201.375</v>
      </c>
      <c r="I17" s="37">
        <v>2211254.5725000002</v>
      </c>
      <c r="J17"/>
      <c r="K17"/>
      <c r="L17" s="64"/>
      <c r="P17" s="11" t="str">
        <f t="shared" si="0"/>
        <v>Total general</v>
      </c>
    </row>
    <row r="18" spans="1:16" ht="12.75">
      <c r="A18"/>
      <c r="B18"/>
      <c r="C18"/>
      <c r="D18"/>
      <c r="E18"/>
      <c r="F18"/>
      <c r="G18"/>
      <c r="H18"/>
      <c r="I18"/>
      <c r="J18"/>
      <c r="K18"/>
      <c r="L18" s="64"/>
      <c r="P18" s="11">
        <f t="shared" si="0"/>
        <v>0</v>
      </c>
    </row>
    <row r="19" spans="1:16" ht="12.75">
      <c r="A19"/>
      <c r="B19"/>
      <c r="C19"/>
      <c r="D19"/>
      <c r="E19"/>
      <c r="F19"/>
      <c r="G19"/>
      <c r="H19"/>
      <c r="I19"/>
      <c r="J19"/>
      <c r="K19"/>
      <c r="L19" s="64"/>
      <c r="P19" s="11">
        <f t="shared" si="0"/>
        <v>0</v>
      </c>
    </row>
    <row r="20" spans="1:16" ht="12.75">
      <c r="A20"/>
      <c r="B20"/>
      <c r="C20"/>
      <c r="D20"/>
      <c r="E20"/>
      <c r="F20"/>
      <c r="G20"/>
      <c r="H20"/>
      <c r="I20"/>
      <c r="J20"/>
      <c r="K20"/>
      <c r="L20" s="64"/>
      <c r="P20" s="11">
        <f t="shared" si="0"/>
        <v>0</v>
      </c>
    </row>
    <row r="21" spans="1:16" ht="12.75">
      <c r="A21"/>
      <c r="B21"/>
      <c r="C21"/>
      <c r="D21"/>
      <c r="E21"/>
      <c r="F21"/>
      <c r="G21"/>
      <c r="H21"/>
      <c r="I21"/>
      <c r="J21"/>
      <c r="K21"/>
      <c r="L21" s="64"/>
      <c r="P21" s="11">
        <f t="shared" si="0"/>
        <v>0</v>
      </c>
    </row>
    <row r="22" spans="1:16" ht="12.75">
      <c r="A22"/>
      <c r="B22"/>
      <c r="C22"/>
      <c r="D22"/>
      <c r="E22"/>
      <c r="F22"/>
      <c r="G22"/>
      <c r="H22"/>
      <c r="I22"/>
      <c r="J22"/>
      <c r="K22"/>
      <c r="L22" s="64"/>
      <c r="P22" s="11">
        <f t="shared" si="0"/>
        <v>0</v>
      </c>
    </row>
    <row r="23" spans="1:16" ht="12.75">
      <c r="A23"/>
      <c r="B23"/>
      <c r="C23"/>
      <c r="D23"/>
      <c r="E23"/>
      <c r="F23"/>
      <c r="G23"/>
      <c r="H23"/>
      <c r="I23"/>
      <c r="J23"/>
      <c r="K23"/>
      <c r="L23" s="64"/>
      <c r="P23" s="11">
        <f t="shared" si="0"/>
        <v>0</v>
      </c>
    </row>
    <row r="24" spans="1:16" ht="12.75">
      <c r="A24"/>
      <c r="B24"/>
      <c r="C24"/>
      <c r="D24"/>
      <c r="E24"/>
      <c r="F24"/>
      <c r="G24"/>
      <c r="H24"/>
      <c r="I24"/>
      <c r="J24"/>
      <c r="K24"/>
      <c r="L24" s="64"/>
      <c r="P24" s="11">
        <f t="shared" si="0"/>
        <v>0</v>
      </c>
    </row>
    <row r="25" spans="1:16" ht="12.75">
      <c r="A25"/>
      <c r="B25"/>
      <c r="C25"/>
      <c r="D25"/>
      <c r="E25"/>
      <c r="F25"/>
      <c r="G25"/>
      <c r="H25"/>
      <c r="I25"/>
      <c r="J25"/>
      <c r="K25"/>
      <c r="L25" s="64"/>
      <c r="P25" s="11">
        <f t="shared" si="0"/>
        <v>0</v>
      </c>
    </row>
    <row r="26" spans="1:16" ht="12.75">
      <c r="A26"/>
      <c r="B26"/>
      <c r="C26"/>
      <c r="D26"/>
      <c r="E26"/>
      <c r="F26"/>
      <c r="G26"/>
      <c r="H26"/>
      <c r="I26"/>
      <c r="J26"/>
      <c r="K26"/>
      <c r="L26" s="64"/>
      <c r="P26" s="11">
        <f t="shared" si="0"/>
        <v>0</v>
      </c>
    </row>
    <row r="27" spans="1:16" ht="12.75">
      <c r="A27"/>
      <c r="B27"/>
      <c r="C27"/>
      <c r="D27"/>
      <c r="E27"/>
      <c r="F27"/>
      <c r="G27"/>
      <c r="H27"/>
      <c r="I27"/>
      <c r="J27"/>
      <c r="K27"/>
      <c r="L27" s="64"/>
      <c r="P27" s="11">
        <f t="shared" si="0"/>
        <v>0</v>
      </c>
    </row>
    <row r="28" spans="1:16" ht="12.75">
      <c r="A28"/>
      <c r="B28"/>
      <c r="C28"/>
      <c r="D28"/>
      <c r="E28"/>
      <c r="F28"/>
      <c r="G28"/>
      <c r="H28"/>
      <c r="I28"/>
      <c r="J28"/>
      <c r="K28"/>
      <c r="L28" s="64"/>
      <c r="P28" s="11">
        <f t="shared" si="0"/>
        <v>0</v>
      </c>
    </row>
    <row r="29" spans="1:16" ht="12.75">
      <c r="A29"/>
      <c r="B29"/>
      <c r="C29"/>
      <c r="D29"/>
      <c r="E29"/>
      <c r="F29"/>
      <c r="G29"/>
      <c r="H29"/>
      <c r="I29"/>
      <c r="J29"/>
      <c r="K29"/>
      <c r="L29" s="64"/>
      <c r="P29" s="11">
        <f t="shared" si="0"/>
        <v>0</v>
      </c>
    </row>
    <row r="30" spans="1:16" ht="12.75">
      <c r="A30"/>
      <c r="B30"/>
      <c r="C30"/>
      <c r="D30"/>
      <c r="E30"/>
      <c r="F30"/>
      <c r="G30"/>
      <c r="H30"/>
      <c r="I30"/>
      <c r="J30"/>
      <c r="K30"/>
      <c r="L30" s="64"/>
      <c r="P30" s="11">
        <f t="shared" si="0"/>
        <v>0</v>
      </c>
    </row>
    <row r="31" spans="1:16" ht="12.75">
      <c r="A31"/>
      <c r="B31"/>
      <c r="C31"/>
      <c r="D31"/>
      <c r="E31"/>
      <c r="F31"/>
      <c r="G31"/>
      <c r="H31"/>
      <c r="I31"/>
      <c r="J31"/>
      <c r="K31"/>
      <c r="L31" s="64"/>
      <c r="P31" s="11">
        <f t="shared" si="0"/>
        <v>0</v>
      </c>
    </row>
    <row r="32" spans="1:16" ht="12.75">
      <c r="A32"/>
      <c r="B32"/>
      <c r="C32"/>
      <c r="D32"/>
      <c r="E32"/>
      <c r="F32"/>
      <c r="G32"/>
      <c r="H32"/>
      <c r="I32"/>
      <c r="J32"/>
      <c r="K32"/>
      <c r="L32" s="64"/>
      <c r="P32" s="11">
        <f t="shared" si="0"/>
        <v>0</v>
      </c>
    </row>
    <row r="33" spans="1:16" ht="12.75">
      <c r="A33"/>
      <c r="B33"/>
      <c r="C33"/>
      <c r="D33"/>
      <c r="E33"/>
      <c r="F33"/>
      <c r="G33"/>
      <c r="H33"/>
      <c r="I33"/>
      <c r="J33"/>
      <c r="K33"/>
      <c r="L33" s="64"/>
      <c r="P33" s="11">
        <f t="shared" si="0"/>
        <v>0</v>
      </c>
    </row>
    <row r="34" spans="1:16" ht="12.75">
      <c r="A34"/>
      <c r="B34"/>
      <c r="C34"/>
      <c r="D34"/>
      <c r="E34"/>
      <c r="F34"/>
      <c r="G34"/>
      <c r="H34"/>
      <c r="I34"/>
      <c r="J34"/>
      <c r="K34"/>
      <c r="L34" s="64"/>
      <c r="P34" s="11">
        <f t="shared" si="0"/>
        <v>0</v>
      </c>
    </row>
    <row r="35" spans="1:16" ht="12.75">
      <c r="A35"/>
      <c r="B35"/>
      <c r="C35"/>
      <c r="D35"/>
      <c r="E35"/>
      <c r="F35"/>
      <c r="G35"/>
      <c r="H35"/>
      <c r="I35"/>
      <c r="J35"/>
      <c r="K35"/>
      <c r="L35" s="64"/>
      <c r="P35" s="11">
        <f t="shared" si="0"/>
        <v>0</v>
      </c>
    </row>
    <row r="36" spans="1:16" ht="12.75">
      <c r="A36"/>
      <c r="B36"/>
      <c r="C36"/>
      <c r="D36"/>
      <c r="E36"/>
      <c r="F36"/>
      <c r="G36"/>
      <c r="H36"/>
      <c r="I36"/>
      <c r="J36"/>
      <c r="K36"/>
      <c r="L36" s="64"/>
      <c r="P36" s="11">
        <f t="shared" si="0"/>
        <v>0</v>
      </c>
    </row>
    <row r="37" spans="1:16" ht="12.75">
      <c r="A37"/>
      <c r="B37"/>
      <c r="C37"/>
      <c r="D37"/>
      <c r="E37"/>
      <c r="F37"/>
      <c r="G37"/>
      <c r="H37"/>
      <c r="I37"/>
      <c r="J37"/>
      <c r="K37"/>
      <c r="L37" s="64"/>
      <c r="P37" s="11">
        <f t="shared" si="0"/>
        <v>0</v>
      </c>
    </row>
    <row r="38" spans="1:16" ht="12.75">
      <c r="A38"/>
      <c r="B38"/>
      <c r="C38"/>
      <c r="D38"/>
      <c r="E38"/>
      <c r="F38"/>
      <c r="G38"/>
      <c r="H38"/>
      <c r="I38"/>
      <c r="J38"/>
      <c r="K38"/>
      <c r="L38" s="64"/>
      <c r="P38" s="11">
        <f t="shared" si="0"/>
        <v>0</v>
      </c>
    </row>
    <row r="39" spans="1:16" ht="12.75">
      <c r="A39"/>
      <c r="B39"/>
      <c r="C39"/>
      <c r="D39"/>
      <c r="E39"/>
      <c r="F39"/>
      <c r="G39"/>
      <c r="H39"/>
      <c r="I39"/>
      <c r="J39"/>
      <c r="K39"/>
      <c r="L39" s="64"/>
    </row>
    <row r="40" spans="1:16" ht="12.75">
      <c r="A40"/>
      <c r="B40"/>
      <c r="C40"/>
      <c r="D40"/>
      <c r="E40"/>
      <c r="F40"/>
      <c r="G40"/>
      <c r="H40"/>
      <c r="I40"/>
      <c r="J40"/>
      <c r="K40"/>
      <c r="L40" s="64"/>
    </row>
    <row r="41" spans="1:16" ht="12.75">
      <c r="A41"/>
      <c r="B41"/>
      <c r="C41"/>
      <c r="D41"/>
      <c r="E41"/>
      <c r="F41"/>
      <c r="G41"/>
      <c r="H41"/>
      <c r="I41"/>
      <c r="J41"/>
      <c r="K41"/>
      <c r="L41" s="64"/>
    </row>
    <row r="42" spans="1:16" ht="12.75">
      <c r="A42"/>
      <c r="B42"/>
      <c r="C42"/>
      <c r="D42"/>
      <c r="E42"/>
      <c r="F42"/>
      <c r="G42"/>
      <c r="H42"/>
      <c r="I42"/>
      <c r="J42"/>
      <c r="K42"/>
      <c r="L42" s="64"/>
    </row>
    <row r="43" spans="1:16" ht="12.75">
      <c r="A43"/>
      <c r="B43"/>
      <c r="C43"/>
      <c r="D43"/>
      <c r="E43"/>
      <c r="F43"/>
      <c r="G43"/>
      <c r="H43"/>
      <c r="I43"/>
      <c r="J43"/>
      <c r="K43"/>
      <c r="L43" s="64"/>
    </row>
    <row r="44" spans="1:16" ht="12.75">
      <c r="A44"/>
      <c r="B44"/>
      <c r="C44"/>
      <c r="D44"/>
      <c r="E44"/>
      <c r="F44"/>
      <c r="G44"/>
      <c r="H44"/>
      <c r="I44"/>
      <c r="J44"/>
      <c r="K44"/>
      <c r="L44" s="64"/>
    </row>
    <row r="45" spans="1:16" ht="12.75">
      <c r="A45"/>
      <c r="B45"/>
      <c r="C45"/>
      <c r="D45"/>
      <c r="E45"/>
      <c r="F45"/>
      <c r="G45"/>
      <c r="H45"/>
      <c r="I45"/>
      <c r="J45"/>
      <c r="K45"/>
      <c r="L45" s="64"/>
    </row>
    <row r="46" spans="1:16" ht="12.75">
      <c r="A46"/>
      <c r="B46"/>
      <c r="C46"/>
      <c r="D46"/>
      <c r="E46"/>
      <c r="F46"/>
      <c r="G46"/>
      <c r="H46"/>
      <c r="I46"/>
      <c r="J46"/>
      <c r="K46"/>
      <c r="L46" s="64"/>
    </row>
    <row r="47" spans="1:16" ht="12.75">
      <c r="A47"/>
      <c r="B47"/>
      <c r="C47"/>
      <c r="D47"/>
      <c r="E47"/>
      <c r="F47"/>
      <c r="G47"/>
      <c r="H47"/>
      <c r="I47"/>
      <c r="J47"/>
      <c r="K47"/>
      <c r="L47" s="64"/>
    </row>
    <row r="48" spans="1:16" ht="12.75">
      <c r="A48"/>
      <c r="B48"/>
      <c r="C48"/>
      <c r="D48"/>
      <c r="E48"/>
      <c r="F48"/>
      <c r="G48"/>
      <c r="H48"/>
      <c r="I48"/>
      <c r="J48"/>
      <c r="K48"/>
      <c r="L48" s="64"/>
    </row>
    <row r="49" spans="1:12" ht="12.75">
      <c r="A49"/>
      <c r="B49"/>
      <c r="C49"/>
      <c r="D49"/>
      <c r="E49"/>
      <c r="F49"/>
      <c r="G49"/>
      <c r="H49"/>
      <c r="I49"/>
      <c r="J49"/>
      <c r="K49"/>
      <c r="L49" s="64"/>
    </row>
    <row r="50" spans="1:12" ht="12.75">
      <c r="A50"/>
      <c r="B50"/>
      <c r="C50"/>
      <c r="D50"/>
      <c r="E50"/>
      <c r="F50"/>
      <c r="G50"/>
      <c r="H50"/>
      <c r="I50"/>
      <c r="J50"/>
      <c r="K50"/>
      <c r="L50" s="64"/>
    </row>
    <row r="51" spans="1:12" ht="12.75">
      <c r="A51"/>
      <c r="B51"/>
      <c r="C51"/>
      <c r="D51"/>
      <c r="E51"/>
      <c r="F51"/>
      <c r="G51"/>
      <c r="H51"/>
      <c r="I51"/>
      <c r="J51"/>
      <c r="K51"/>
      <c r="L51" s="64"/>
    </row>
    <row r="52" spans="1:12" ht="12.75">
      <c r="A52"/>
      <c r="B52"/>
      <c r="C52"/>
      <c r="D52"/>
      <c r="E52"/>
      <c r="F52"/>
      <c r="G52"/>
      <c r="H52"/>
      <c r="I52"/>
      <c r="J52"/>
      <c r="K52"/>
      <c r="L52" s="64"/>
    </row>
    <row r="53" spans="1:12" ht="12.75">
      <c r="A53"/>
      <c r="B53"/>
      <c r="C53"/>
      <c r="D53"/>
      <c r="E53"/>
      <c r="F53"/>
      <c r="G53"/>
      <c r="H53"/>
      <c r="I53"/>
      <c r="J53"/>
      <c r="K53"/>
    </row>
    <row r="54" spans="1:12" ht="12.75">
      <c r="A54"/>
      <c r="B54"/>
      <c r="C54"/>
      <c r="D54"/>
      <c r="E54"/>
      <c r="F54"/>
      <c r="G54"/>
      <c r="H54"/>
      <c r="I54"/>
      <c r="J54"/>
      <c r="K54"/>
    </row>
    <row r="55" spans="1:12" ht="12.75">
      <c r="A55"/>
      <c r="B55"/>
      <c r="C55"/>
      <c r="D55"/>
      <c r="E55"/>
      <c r="F55"/>
      <c r="G55"/>
      <c r="H55"/>
      <c r="I55"/>
      <c r="J55"/>
      <c r="K55"/>
    </row>
    <row r="56" spans="1:12" ht="12.75">
      <c r="A56"/>
      <c r="B56"/>
      <c r="C56"/>
      <c r="D56"/>
      <c r="E56"/>
      <c r="F56"/>
      <c r="G56"/>
      <c r="H56"/>
      <c r="I56"/>
      <c r="J56"/>
      <c r="K56"/>
    </row>
    <row r="57" spans="1:12" ht="12.75">
      <c r="A57"/>
      <c r="B57"/>
      <c r="C57"/>
      <c r="D57"/>
      <c r="E57"/>
      <c r="F57"/>
      <c r="G57"/>
      <c r="H57"/>
      <c r="I57"/>
      <c r="J57"/>
      <c r="K57"/>
    </row>
    <row r="58" spans="1:12" ht="12.75">
      <c r="A58"/>
      <c r="B58"/>
      <c r="C58"/>
      <c r="D58"/>
      <c r="E58"/>
      <c r="F58"/>
      <c r="G58"/>
      <c r="H58"/>
      <c r="I58"/>
      <c r="J58"/>
      <c r="K58"/>
    </row>
    <row r="59" spans="1:12" ht="12.75">
      <c r="A59"/>
      <c r="B59"/>
      <c r="C59"/>
      <c r="D59"/>
      <c r="E59"/>
      <c r="F59"/>
      <c r="G59"/>
      <c r="H59"/>
      <c r="I59"/>
      <c r="J59"/>
      <c r="K59"/>
    </row>
    <row r="60" spans="1:12" ht="12.75">
      <c r="A60"/>
      <c r="B60"/>
      <c r="C60"/>
      <c r="D60"/>
      <c r="E60"/>
      <c r="F60"/>
      <c r="G60"/>
      <c r="H60"/>
      <c r="I60"/>
      <c r="J60"/>
      <c r="K60"/>
    </row>
    <row r="61" spans="1:12" ht="12.75">
      <c r="A61"/>
      <c r="B61"/>
      <c r="C61"/>
      <c r="D61"/>
      <c r="E61"/>
      <c r="F61"/>
      <c r="G61"/>
      <c r="H61"/>
      <c r="I61"/>
      <c r="J61"/>
      <c r="K61"/>
    </row>
    <row r="62" spans="1:12" ht="12.75">
      <c r="A62"/>
      <c r="B62"/>
      <c r="C62"/>
      <c r="D62"/>
      <c r="E62"/>
      <c r="F62"/>
      <c r="G62"/>
      <c r="H62"/>
      <c r="I62"/>
      <c r="J62"/>
      <c r="K62"/>
    </row>
    <row r="63" spans="1:12" ht="12.75">
      <c r="A63"/>
      <c r="B63"/>
      <c r="C63"/>
      <c r="D63"/>
      <c r="E63"/>
      <c r="F63"/>
      <c r="G63"/>
      <c r="H63"/>
      <c r="I63"/>
      <c r="J63"/>
      <c r="K63"/>
    </row>
    <row r="64" spans="1:12" ht="12.75">
      <c r="A64"/>
      <c r="B64"/>
      <c r="C64"/>
      <c r="D64"/>
      <c r="E64"/>
      <c r="F64"/>
      <c r="G64"/>
      <c r="H64"/>
      <c r="I64"/>
      <c r="J64"/>
      <c r="K64"/>
    </row>
    <row r="65" spans="1:11" ht="12.75">
      <c r="A65"/>
      <c r="B65"/>
      <c r="C65"/>
      <c r="D65"/>
      <c r="E65"/>
      <c r="F65"/>
      <c r="G65"/>
      <c r="H65"/>
      <c r="I65"/>
      <c r="J65"/>
      <c r="K65"/>
    </row>
    <row r="66" spans="1:11" ht="12.75">
      <c r="A66"/>
      <c r="B66"/>
      <c r="C66"/>
      <c r="D66"/>
      <c r="E66"/>
      <c r="F66"/>
      <c r="G66"/>
      <c r="H66"/>
      <c r="I66"/>
      <c r="J66"/>
      <c r="K66"/>
    </row>
    <row r="67" spans="1:11" ht="12.75">
      <c r="A67"/>
      <c r="B67"/>
      <c r="C67"/>
      <c r="D67"/>
      <c r="E67"/>
      <c r="F67"/>
      <c r="G67"/>
      <c r="H67"/>
      <c r="I67"/>
      <c r="J67"/>
      <c r="K67"/>
    </row>
    <row r="68" spans="1:11" ht="12.75">
      <c r="A68"/>
      <c r="B68"/>
      <c r="C68"/>
      <c r="D68"/>
      <c r="E68"/>
      <c r="F68"/>
      <c r="G68"/>
      <c r="H68"/>
      <c r="I68"/>
      <c r="J68"/>
      <c r="K68"/>
    </row>
    <row r="69" spans="1:11" ht="12.75">
      <c r="A69"/>
      <c r="B69"/>
      <c r="C69"/>
      <c r="D69"/>
      <c r="E69"/>
      <c r="F69"/>
      <c r="G69"/>
      <c r="H69"/>
      <c r="I69"/>
      <c r="J69"/>
      <c r="K69"/>
    </row>
    <row r="70" spans="1:11" ht="12.75">
      <c r="A70"/>
      <c r="B70"/>
      <c r="C70"/>
      <c r="D70"/>
      <c r="E70"/>
      <c r="F70"/>
      <c r="G70"/>
      <c r="H70"/>
      <c r="I70"/>
      <c r="J70"/>
      <c r="K70"/>
    </row>
    <row r="71" spans="1:11" ht="12.75">
      <c r="A71"/>
      <c r="B71"/>
      <c r="C71"/>
      <c r="D71"/>
      <c r="E71"/>
      <c r="F71"/>
      <c r="G71"/>
      <c r="H71"/>
      <c r="I71"/>
      <c r="J71"/>
      <c r="K71"/>
    </row>
    <row r="72" spans="1:11" ht="12.75">
      <c r="A72"/>
      <c r="B72"/>
      <c r="C72"/>
      <c r="D72"/>
      <c r="E72"/>
      <c r="F72"/>
      <c r="G72"/>
      <c r="H72"/>
      <c r="I72"/>
      <c r="J72"/>
      <c r="K72"/>
    </row>
    <row r="73" spans="1:11" ht="12.75">
      <c r="A73"/>
      <c r="B73"/>
      <c r="C73"/>
      <c r="D73"/>
      <c r="E73"/>
      <c r="F73"/>
      <c r="G73"/>
      <c r="H73"/>
      <c r="I73"/>
      <c r="J73"/>
      <c r="K73"/>
    </row>
    <row r="74" spans="1:11" ht="12.75">
      <c r="A74"/>
      <c r="B74"/>
      <c r="C74"/>
      <c r="D74"/>
      <c r="E74"/>
      <c r="F74"/>
      <c r="G74"/>
      <c r="H74"/>
      <c r="I74"/>
      <c r="J74"/>
      <c r="K74"/>
    </row>
    <row r="75" spans="1:11" ht="12.75">
      <c r="A75"/>
      <c r="B75"/>
      <c r="C75"/>
      <c r="D75"/>
      <c r="E75"/>
      <c r="F75"/>
      <c r="G75"/>
      <c r="H75"/>
      <c r="I75"/>
      <c r="J75"/>
      <c r="K75"/>
    </row>
    <row r="76" spans="1:11" ht="12.75">
      <c r="A76"/>
      <c r="B76"/>
      <c r="C76"/>
      <c r="D76"/>
      <c r="E76"/>
      <c r="F76"/>
      <c r="G76"/>
      <c r="H76"/>
      <c r="I76"/>
      <c r="J76"/>
      <c r="K76"/>
    </row>
    <row r="77" spans="1:11" ht="12.75">
      <c r="A77"/>
      <c r="B77"/>
      <c r="C77"/>
      <c r="D77"/>
      <c r="E77"/>
      <c r="F77"/>
      <c r="G77"/>
      <c r="H77"/>
      <c r="I77"/>
      <c r="J77"/>
      <c r="K77"/>
    </row>
    <row r="78" spans="1:11" ht="12.75">
      <c r="A78"/>
      <c r="B78"/>
      <c r="C78"/>
      <c r="D78"/>
      <c r="E78"/>
      <c r="F78"/>
      <c r="G78"/>
      <c r="H78"/>
      <c r="I78"/>
      <c r="J78"/>
      <c r="K78"/>
    </row>
    <row r="79" spans="1:11" ht="12.75">
      <c r="A79"/>
      <c r="B79"/>
      <c r="C79"/>
      <c r="D79"/>
      <c r="E79"/>
      <c r="F79"/>
      <c r="G79"/>
      <c r="H79"/>
      <c r="I79"/>
      <c r="J79"/>
      <c r="K79"/>
    </row>
    <row r="80" spans="1:11" ht="12.75">
      <c r="A80"/>
      <c r="B80"/>
      <c r="C80"/>
      <c r="D80"/>
      <c r="E80"/>
      <c r="F80"/>
      <c r="G80"/>
      <c r="H80"/>
      <c r="I80"/>
      <c r="J80"/>
      <c r="K80"/>
    </row>
    <row r="81" spans="1:11" ht="12.75">
      <c r="A81"/>
      <c r="B81"/>
      <c r="C81"/>
      <c r="D81"/>
      <c r="E81"/>
      <c r="F81"/>
      <c r="G81"/>
      <c r="H81"/>
      <c r="I81"/>
      <c r="J81"/>
      <c r="K81"/>
    </row>
    <row r="82" spans="1:11" ht="12.75">
      <c r="A82"/>
      <c r="B82"/>
      <c r="C82"/>
      <c r="D82"/>
      <c r="E82"/>
      <c r="F82"/>
      <c r="G82"/>
      <c r="H82"/>
      <c r="I82"/>
      <c r="J82"/>
      <c r="K82"/>
    </row>
    <row r="83" spans="1:11" ht="12.75">
      <c r="A83"/>
      <c r="B83"/>
      <c r="C83"/>
      <c r="D83"/>
      <c r="E83"/>
      <c r="F83"/>
      <c r="G83"/>
      <c r="H83"/>
      <c r="I83"/>
      <c r="J83"/>
      <c r="K83"/>
    </row>
    <row r="84" spans="1:11" ht="12.75">
      <c r="A84"/>
      <c r="B84"/>
      <c r="C84"/>
      <c r="D84"/>
      <c r="E84"/>
      <c r="F84"/>
      <c r="G84"/>
      <c r="H84"/>
      <c r="I84"/>
      <c r="J84"/>
      <c r="K84"/>
    </row>
    <row r="85" spans="1:11" ht="12.75">
      <c r="A85"/>
      <c r="B85"/>
      <c r="C85"/>
      <c r="D85"/>
      <c r="E85"/>
      <c r="F85"/>
      <c r="G85"/>
      <c r="H85"/>
      <c r="I85"/>
      <c r="J85"/>
      <c r="K85"/>
    </row>
    <row r="86" spans="1:11" ht="12.75">
      <c r="A86"/>
      <c r="B86"/>
      <c r="C86"/>
      <c r="D86"/>
      <c r="E86"/>
      <c r="F86"/>
      <c r="G86"/>
      <c r="H86"/>
      <c r="I86"/>
      <c r="J86"/>
      <c r="K86"/>
    </row>
    <row r="87" spans="1:11" ht="12.75">
      <c r="A87"/>
      <c r="B87"/>
      <c r="C87"/>
      <c r="D87"/>
      <c r="E87"/>
      <c r="F87"/>
      <c r="G87"/>
      <c r="H87"/>
      <c r="I87"/>
      <c r="J87"/>
      <c r="K87"/>
    </row>
    <row r="88" spans="1:11" ht="12.75">
      <c r="A88"/>
      <c r="B88"/>
      <c r="C88"/>
      <c r="D88"/>
      <c r="E88"/>
      <c r="F88"/>
      <c r="G88"/>
      <c r="H88"/>
      <c r="I88"/>
      <c r="J88"/>
      <c r="K88"/>
    </row>
    <row r="89" spans="1:11" ht="12.75">
      <c r="A89"/>
      <c r="B89"/>
      <c r="C89"/>
      <c r="D89"/>
      <c r="E89"/>
      <c r="F89"/>
      <c r="G89"/>
      <c r="H89"/>
      <c r="I89"/>
      <c r="J89"/>
      <c r="K89"/>
    </row>
    <row r="90" spans="1:11" ht="12.75">
      <c r="A90"/>
      <c r="B90"/>
      <c r="C90"/>
      <c r="D90"/>
      <c r="E90"/>
      <c r="F90"/>
      <c r="G90"/>
      <c r="H90"/>
      <c r="I90"/>
      <c r="J90"/>
      <c r="K90"/>
    </row>
    <row r="91" spans="1:11" ht="12.75">
      <c r="A91"/>
      <c r="B91"/>
      <c r="C91"/>
      <c r="D91"/>
      <c r="E91"/>
      <c r="F91"/>
      <c r="G91"/>
      <c r="H91"/>
      <c r="I91"/>
      <c r="J91"/>
      <c r="K91"/>
    </row>
    <row r="92" spans="1:11" ht="12.75">
      <c r="A92"/>
      <c r="B92"/>
      <c r="C92"/>
      <c r="D92"/>
      <c r="E92"/>
      <c r="F92"/>
      <c r="G92"/>
      <c r="H92"/>
      <c r="I92"/>
      <c r="J92"/>
      <c r="K92"/>
    </row>
    <row r="93" spans="1:11" ht="12.75">
      <c r="A93"/>
      <c r="B93"/>
      <c r="C93"/>
      <c r="D93"/>
      <c r="E93"/>
      <c r="F93"/>
      <c r="G93"/>
      <c r="H93"/>
      <c r="I93"/>
      <c r="J93"/>
      <c r="K93"/>
    </row>
    <row r="94" spans="1:11" ht="12.75">
      <c r="A94"/>
      <c r="B94"/>
      <c r="C94"/>
      <c r="D94"/>
      <c r="E94"/>
      <c r="F94"/>
      <c r="G94"/>
      <c r="H94"/>
      <c r="I94"/>
      <c r="J94"/>
      <c r="K94"/>
    </row>
    <row r="95" spans="1:11" ht="12.75">
      <c r="A95"/>
      <c r="B95"/>
      <c r="C95"/>
      <c r="D95"/>
      <c r="E95"/>
      <c r="F95"/>
      <c r="G95"/>
      <c r="H95"/>
      <c r="I95"/>
      <c r="J95"/>
      <c r="K95"/>
    </row>
    <row r="96" spans="1:11" ht="12.75">
      <c r="A96"/>
      <c r="B96"/>
      <c r="C96"/>
      <c r="D96"/>
      <c r="E96"/>
      <c r="F96"/>
      <c r="G96"/>
      <c r="H96"/>
      <c r="I96"/>
      <c r="J96"/>
      <c r="K96"/>
    </row>
    <row r="97" spans="1:11" ht="12.75">
      <c r="A97"/>
      <c r="B97"/>
      <c r="C97"/>
      <c r="D97"/>
      <c r="E97"/>
      <c r="F97"/>
      <c r="G97"/>
      <c r="H97"/>
      <c r="I97"/>
      <c r="J97"/>
      <c r="K97"/>
    </row>
    <row r="98" spans="1:11" ht="12.75">
      <c r="A98"/>
      <c r="B98"/>
      <c r="C98"/>
      <c r="D98"/>
      <c r="E98"/>
      <c r="F98"/>
      <c r="G98"/>
      <c r="H98"/>
      <c r="I98"/>
      <c r="J98"/>
      <c r="K98"/>
    </row>
    <row r="99" spans="1:11" ht="12.75">
      <c r="A99"/>
      <c r="B99"/>
      <c r="C99"/>
      <c r="D99"/>
      <c r="E99"/>
      <c r="F99"/>
      <c r="G99"/>
      <c r="H99"/>
      <c r="I99"/>
      <c r="J99"/>
      <c r="K99"/>
    </row>
    <row r="100" spans="1:11" ht="12.75">
      <c r="A100"/>
      <c r="B100"/>
      <c r="C100"/>
      <c r="D100"/>
      <c r="E100"/>
      <c r="F100"/>
      <c r="G100"/>
      <c r="H100"/>
      <c r="I100"/>
      <c r="J100"/>
      <c r="K100"/>
    </row>
    <row r="101" spans="1:11" ht="12.75">
      <c r="A101"/>
      <c r="B101"/>
      <c r="C101"/>
      <c r="D101"/>
      <c r="E101"/>
      <c r="F101"/>
      <c r="G101"/>
      <c r="H101"/>
      <c r="I101"/>
      <c r="J101"/>
      <c r="K101"/>
    </row>
    <row r="102" spans="1:11" ht="12.75">
      <c r="A102"/>
      <c r="B102"/>
      <c r="C102"/>
      <c r="D102"/>
      <c r="E102"/>
      <c r="F102"/>
      <c r="G102"/>
      <c r="H102"/>
      <c r="I102"/>
      <c r="J102"/>
      <c r="K102"/>
    </row>
    <row r="103" spans="1:11" ht="12.75">
      <c r="A103"/>
      <c r="B103"/>
      <c r="C103"/>
      <c r="D103"/>
      <c r="E103"/>
      <c r="F103"/>
      <c r="G103"/>
      <c r="H103"/>
      <c r="I103"/>
      <c r="J103"/>
      <c r="K103"/>
    </row>
    <row r="104" spans="1:11" ht="12.75">
      <c r="A104"/>
      <c r="B104"/>
      <c r="C104"/>
      <c r="D104"/>
      <c r="E104"/>
      <c r="F104"/>
      <c r="G104"/>
      <c r="H104"/>
      <c r="I104"/>
      <c r="J104"/>
      <c r="K104"/>
    </row>
    <row r="105" spans="1:11" ht="12.75">
      <c r="A105"/>
      <c r="B105"/>
      <c r="C105"/>
      <c r="D105"/>
      <c r="E105"/>
      <c r="F105"/>
      <c r="G105"/>
      <c r="H105"/>
      <c r="I105"/>
      <c r="J105"/>
      <c r="K105"/>
    </row>
    <row r="106" spans="1:11" ht="12.75">
      <c r="A106"/>
      <c r="B106"/>
      <c r="C106"/>
      <c r="D106"/>
      <c r="E106"/>
      <c r="F106"/>
      <c r="G106"/>
      <c r="H106"/>
      <c r="I106"/>
      <c r="J106"/>
      <c r="K106"/>
    </row>
    <row r="107" spans="1:11" ht="12.75">
      <c r="A107"/>
      <c r="B107"/>
      <c r="C107"/>
      <c r="D107"/>
      <c r="E107"/>
      <c r="F107"/>
      <c r="G107"/>
      <c r="H107"/>
      <c r="I107"/>
      <c r="J107"/>
      <c r="K107"/>
    </row>
    <row r="108" spans="1:11" ht="12.75">
      <c r="A108"/>
      <c r="B108"/>
      <c r="C108"/>
      <c r="D108"/>
      <c r="E108"/>
      <c r="F108"/>
      <c r="G108"/>
      <c r="H108"/>
      <c r="I108"/>
      <c r="J108"/>
      <c r="K108"/>
    </row>
    <row r="109" spans="1:11" ht="12.75">
      <c r="A109"/>
      <c r="B109"/>
      <c r="C109"/>
      <c r="D109"/>
      <c r="E109"/>
      <c r="F109"/>
      <c r="G109"/>
      <c r="H109"/>
      <c r="I109"/>
      <c r="J109"/>
      <c r="K109"/>
    </row>
    <row r="110" spans="1:11" ht="12.75">
      <c r="A110"/>
      <c r="B110"/>
      <c r="C110"/>
      <c r="D110"/>
      <c r="E110"/>
      <c r="F110"/>
      <c r="G110"/>
      <c r="H110"/>
      <c r="I110"/>
      <c r="J110"/>
      <c r="K110"/>
    </row>
    <row r="111" spans="1:11" ht="12.75">
      <c r="A111"/>
      <c r="B111"/>
      <c r="C111"/>
      <c r="D111"/>
      <c r="E111"/>
      <c r="F111"/>
      <c r="G111"/>
      <c r="H111"/>
      <c r="I111"/>
      <c r="J111"/>
      <c r="K111"/>
    </row>
    <row r="112" spans="1:11" ht="12.75">
      <c r="A112"/>
      <c r="B112"/>
      <c r="C112"/>
      <c r="D112"/>
      <c r="E112"/>
      <c r="F112"/>
      <c r="G112"/>
      <c r="H112"/>
      <c r="I112"/>
      <c r="J112"/>
      <c r="K112"/>
    </row>
    <row r="113" spans="1:11" ht="12.75">
      <c r="A113"/>
      <c r="B113"/>
      <c r="C113"/>
      <c r="D113"/>
      <c r="E113"/>
      <c r="F113"/>
      <c r="G113"/>
      <c r="H113"/>
      <c r="I113"/>
      <c r="J113"/>
      <c r="K113"/>
    </row>
    <row r="114" spans="1:11" ht="12.75">
      <c r="A114"/>
      <c r="B114"/>
      <c r="C114"/>
      <c r="D114"/>
      <c r="E114"/>
      <c r="F114"/>
      <c r="G114"/>
      <c r="H114"/>
      <c r="I114"/>
      <c r="J114"/>
      <c r="K114"/>
    </row>
    <row r="115" spans="1:11" ht="12.75">
      <c r="A115"/>
      <c r="B115"/>
      <c r="C115"/>
      <c r="D115"/>
      <c r="E115"/>
      <c r="F115"/>
      <c r="G115"/>
      <c r="H115"/>
      <c r="I115"/>
      <c r="J115"/>
      <c r="K115"/>
    </row>
    <row r="116" spans="1:11" ht="12.75">
      <c r="A116"/>
      <c r="B116"/>
      <c r="C116"/>
      <c r="D116"/>
      <c r="E116"/>
      <c r="F116"/>
      <c r="G116"/>
      <c r="H116"/>
      <c r="I116"/>
      <c r="J116"/>
      <c r="K116"/>
    </row>
    <row r="117" spans="1:11" ht="12.75">
      <c r="A117"/>
      <c r="B117"/>
      <c r="C117"/>
      <c r="D117"/>
      <c r="E117"/>
      <c r="F117"/>
      <c r="G117"/>
      <c r="H117"/>
      <c r="I117"/>
      <c r="J117"/>
      <c r="K117"/>
    </row>
    <row r="118" spans="1:11" ht="12.75">
      <c r="A118"/>
      <c r="B118"/>
      <c r="C118"/>
      <c r="D118"/>
      <c r="E118"/>
      <c r="F118"/>
      <c r="G118"/>
      <c r="H118"/>
      <c r="I118"/>
      <c r="J118"/>
      <c r="K118"/>
    </row>
    <row r="119" spans="1:11" ht="12.75">
      <c r="A119"/>
      <c r="B119"/>
      <c r="C119"/>
      <c r="D119"/>
      <c r="E119"/>
      <c r="F119"/>
      <c r="G119"/>
      <c r="H119"/>
      <c r="I119"/>
      <c r="J119"/>
      <c r="K119"/>
    </row>
    <row r="120" spans="1:11" ht="12.75">
      <c r="A120"/>
      <c r="B120"/>
      <c r="C120"/>
      <c r="D120"/>
      <c r="E120"/>
      <c r="F120"/>
      <c r="G120"/>
      <c r="H120"/>
      <c r="I120"/>
      <c r="J120"/>
      <c r="K120"/>
    </row>
    <row r="121" spans="1:11" ht="12.75">
      <c r="A121"/>
      <c r="B121"/>
      <c r="C121"/>
      <c r="D121"/>
      <c r="E121"/>
      <c r="F121"/>
      <c r="G121"/>
      <c r="H121"/>
      <c r="I121"/>
      <c r="J121"/>
      <c r="K121"/>
    </row>
    <row r="122" spans="1:11" ht="12.75">
      <c r="A122"/>
      <c r="B122"/>
      <c r="C122"/>
      <c r="D122"/>
      <c r="E122"/>
      <c r="F122"/>
      <c r="G122"/>
      <c r="H122"/>
      <c r="I122"/>
      <c r="J122"/>
      <c r="K122"/>
    </row>
    <row r="123" spans="1:11" ht="12.75">
      <c r="A123"/>
      <c r="B123"/>
      <c r="C123"/>
      <c r="D123"/>
      <c r="E123"/>
      <c r="F123"/>
      <c r="G123"/>
      <c r="H123"/>
      <c r="I123"/>
      <c r="J123"/>
      <c r="K123"/>
    </row>
    <row r="124" spans="1:11" ht="12.75">
      <c r="A124"/>
      <c r="B124"/>
      <c r="C124"/>
      <c r="D124"/>
      <c r="E124"/>
      <c r="F124"/>
      <c r="G124"/>
      <c r="H124"/>
      <c r="I124"/>
      <c r="J124"/>
      <c r="K124"/>
    </row>
    <row r="125" spans="1:11" ht="12.75">
      <c r="A125"/>
      <c r="B125"/>
      <c r="C125"/>
      <c r="D125"/>
      <c r="E125"/>
      <c r="F125"/>
      <c r="G125"/>
      <c r="H125"/>
      <c r="I125"/>
      <c r="J125"/>
      <c r="K125"/>
    </row>
    <row r="126" spans="1:11" ht="12.75">
      <c r="A126"/>
      <c r="B126"/>
      <c r="C126"/>
      <c r="D126"/>
      <c r="E126"/>
      <c r="F126"/>
      <c r="G126"/>
      <c r="H126"/>
      <c r="I126"/>
      <c r="J126"/>
      <c r="K126"/>
    </row>
    <row r="127" spans="1:11" ht="12.75">
      <c r="A127"/>
      <c r="B127"/>
      <c r="C127"/>
      <c r="D127"/>
      <c r="E127"/>
      <c r="F127"/>
      <c r="G127"/>
      <c r="H127"/>
      <c r="I127"/>
      <c r="J127"/>
      <c r="K127"/>
    </row>
    <row r="128" spans="1:11" ht="12.75">
      <c r="A128"/>
      <c r="B128"/>
      <c r="C128"/>
      <c r="D128"/>
      <c r="E128"/>
      <c r="F128"/>
      <c r="G128"/>
      <c r="H128"/>
      <c r="I128"/>
      <c r="J128"/>
      <c r="K128"/>
    </row>
    <row r="129" spans="1:11" ht="12.75">
      <c r="A129"/>
      <c r="B129"/>
      <c r="C129"/>
      <c r="D129"/>
      <c r="E129"/>
      <c r="F129"/>
      <c r="G129"/>
      <c r="H129"/>
      <c r="I129"/>
      <c r="J129"/>
      <c r="K129"/>
    </row>
    <row r="130" spans="1:11" ht="12.75">
      <c r="A130"/>
      <c r="B130"/>
      <c r="C130"/>
      <c r="D130"/>
      <c r="E130"/>
      <c r="F130"/>
      <c r="G130"/>
      <c r="H130"/>
      <c r="I130"/>
      <c r="J130"/>
      <c r="K130"/>
    </row>
    <row r="131" spans="1:11" ht="12.75">
      <c r="A131"/>
      <c r="B131"/>
      <c r="C131"/>
      <c r="D131"/>
      <c r="E131"/>
      <c r="F131"/>
      <c r="G131"/>
      <c r="H131"/>
      <c r="I131"/>
      <c r="J131"/>
      <c r="K131"/>
    </row>
    <row r="132" spans="1:11" ht="12.75">
      <c r="A132"/>
      <c r="B132"/>
      <c r="C132"/>
      <c r="D132"/>
      <c r="E132"/>
      <c r="F132"/>
      <c r="G132"/>
      <c r="H132"/>
      <c r="I132"/>
      <c r="J132"/>
      <c r="K132"/>
    </row>
    <row r="133" spans="1:11" ht="12.75">
      <c r="A133"/>
      <c r="B133"/>
      <c r="C133"/>
      <c r="D133"/>
      <c r="E133"/>
      <c r="F133"/>
      <c r="G133"/>
      <c r="H133"/>
      <c r="I133"/>
      <c r="J133"/>
      <c r="K133"/>
    </row>
    <row r="134" spans="1:11" ht="12.75">
      <c r="A134"/>
      <c r="B134"/>
      <c r="C134"/>
      <c r="D134"/>
      <c r="E134"/>
      <c r="F134"/>
      <c r="G134"/>
      <c r="H134"/>
      <c r="I134"/>
      <c r="J134"/>
      <c r="K134"/>
    </row>
    <row r="135" spans="1:11" ht="12.75">
      <c r="A135"/>
      <c r="B135"/>
      <c r="C135"/>
      <c r="D135"/>
      <c r="E135"/>
      <c r="F135"/>
      <c r="G135"/>
      <c r="H135"/>
      <c r="I135"/>
      <c r="J135"/>
      <c r="K135"/>
    </row>
    <row r="136" spans="1:11" ht="12.75">
      <c r="A136"/>
      <c r="B136"/>
      <c r="C136"/>
      <c r="D136"/>
      <c r="E136"/>
      <c r="F136"/>
      <c r="G136"/>
      <c r="H136"/>
      <c r="I136"/>
      <c r="J136"/>
      <c r="K136"/>
    </row>
    <row r="137" spans="1:11" ht="12.75">
      <c r="A137"/>
      <c r="B137"/>
      <c r="C137"/>
      <c r="D137"/>
      <c r="E137"/>
      <c r="F137"/>
      <c r="G137"/>
      <c r="H137"/>
      <c r="I137"/>
      <c r="J137"/>
      <c r="K137"/>
    </row>
    <row r="138" spans="1:11" ht="12.75">
      <c r="A138"/>
      <c r="B138"/>
      <c r="C138"/>
      <c r="D138"/>
      <c r="E138"/>
      <c r="F138"/>
      <c r="G138"/>
      <c r="H138"/>
      <c r="I138"/>
      <c r="J138"/>
      <c r="K138"/>
    </row>
    <row r="139" spans="1:11" ht="12.75">
      <c r="A139"/>
      <c r="B139"/>
      <c r="C139"/>
      <c r="D139"/>
      <c r="E139"/>
      <c r="F139"/>
      <c r="G139"/>
      <c r="H139"/>
      <c r="I139"/>
      <c r="J139"/>
      <c r="K139"/>
    </row>
    <row r="140" spans="1:11" ht="12.75">
      <c r="A140"/>
      <c r="B140"/>
      <c r="C140"/>
      <c r="D140"/>
      <c r="E140"/>
      <c r="F140"/>
      <c r="G140"/>
      <c r="H140"/>
      <c r="I140"/>
      <c r="J140"/>
      <c r="K140"/>
    </row>
    <row r="141" spans="1:11" ht="12.75">
      <c r="A141"/>
      <c r="B141"/>
      <c r="C141"/>
      <c r="D141"/>
      <c r="E141"/>
      <c r="F141"/>
      <c r="G141"/>
      <c r="H141"/>
      <c r="I141"/>
      <c r="J141"/>
      <c r="K141"/>
    </row>
    <row r="142" spans="1:11" ht="12.75">
      <c r="A142"/>
      <c r="B142"/>
      <c r="C142"/>
      <c r="D142"/>
      <c r="E142"/>
      <c r="F142"/>
      <c r="G142"/>
      <c r="H142"/>
      <c r="I142"/>
      <c r="J142"/>
      <c r="K142"/>
    </row>
    <row r="143" spans="1:11" ht="12.75">
      <c r="A143"/>
      <c r="B143"/>
      <c r="C143"/>
      <c r="D143"/>
      <c r="E143"/>
      <c r="F143"/>
      <c r="G143"/>
      <c r="H143"/>
      <c r="I143"/>
      <c r="J143"/>
      <c r="K143"/>
    </row>
    <row r="144" spans="1:11" ht="12.75">
      <c r="A144"/>
      <c r="B144"/>
      <c r="C144"/>
      <c r="D144"/>
      <c r="E144"/>
      <c r="F144"/>
      <c r="G144"/>
      <c r="H144"/>
      <c r="I144"/>
      <c r="J144"/>
      <c r="K144"/>
    </row>
    <row r="145" spans="1:11" ht="12.75">
      <c r="A145"/>
      <c r="B145"/>
      <c r="C145"/>
      <c r="D145"/>
      <c r="E145"/>
      <c r="F145"/>
      <c r="G145"/>
      <c r="H145"/>
      <c r="I145"/>
      <c r="J145"/>
      <c r="K145"/>
    </row>
    <row r="146" spans="1:11" ht="12.75">
      <c r="A146"/>
      <c r="B146"/>
      <c r="C146"/>
      <c r="D146"/>
      <c r="E146"/>
      <c r="F146"/>
      <c r="G146"/>
      <c r="H146"/>
      <c r="I146"/>
      <c r="J146"/>
      <c r="K146"/>
    </row>
    <row r="147" spans="1:11" ht="12.75">
      <c r="A147"/>
      <c r="B147"/>
      <c r="C147"/>
      <c r="D147"/>
      <c r="E147"/>
      <c r="F147"/>
      <c r="G147"/>
      <c r="H147"/>
      <c r="I147"/>
      <c r="J147"/>
      <c r="K147"/>
    </row>
    <row r="148" spans="1:11" ht="12.75">
      <c r="A148"/>
      <c r="B148"/>
      <c r="C148"/>
      <c r="D148"/>
      <c r="E148"/>
      <c r="F148"/>
      <c r="G148"/>
      <c r="H148"/>
      <c r="I148"/>
      <c r="J148"/>
      <c r="K148"/>
    </row>
    <row r="149" spans="1:11" ht="12.75">
      <c r="A149"/>
      <c r="B149"/>
      <c r="C149"/>
      <c r="D149"/>
      <c r="E149"/>
      <c r="F149"/>
      <c r="G149"/>
      <c r="H149"/>
      <c r="I149"/>
      <c r="J149"/>
      <c r="K149"/>
    </row>
    <row r="150" spans="1:11" ht="12.75">
      <c r="A150"/>
      <c r="B150"/>
      <c r="C150"/>
      <c r="D150"/>
      <c r="E150"/>
      <c r="F150"/>
      <c r="G150"/>
      <c r="H150"/>
      <c r="I150"/>
      <c r="J150"/>
      <c r="K150"/>
    </row>
    <row r="151" spans="1:11" ht="12.75">
      <c r="A151"/>
      <c r="B151"/>
      <c r="C151"/>
      <c r="D151"/>
      <c r="E151"/>
      <c r="F151"/>
      <c r="G151"/>
      <c r="H151"/>
      <c r="I151"/>
      <c r="J151"/>
      <c r="K151"/>
    </row>
    <row r="152" spans="1:11" ht="12.75">
      <c r="A152"/>
      <c r="B152"/>
      <c r="C152"/>
      <c r="D152"/>
      <c r="E152"/>
      <c r="F152"/>
      <c r="G152"/>
      <c r="H152"/>
      <c r="I152"/>
      <c r="J152"/>
      <c r="K152"/>
    </row>
    <row r="153" spans="1:11" ht="12.75">
      <c r="A153"/>
      <c r="B153"/>
      <c r="C153"/>
      <c r="D153"/>
      <c r="E153"/>
      <c r="F153"/>
      <c r="G153"/>
      <c r="H153"/>
      <c r="I153"/>
      <c r="J153"/>
      <c r="K153"/>
    </row>
    <row r="154" spans="1:11" ht="12.75">
      <c r="A154"/>
      <c r="B154"/>
      <c r="C154"/>
      <c r="D154"/>
      <c r="E154"/>
      <c r="F154"/>
      <c r="G154"/>
      <c r="H154"/>
      <c r="I154"/>
      <c r="J154"/>
      <c r="K154"/>
    </row>
    <row r="155" spans="1:11" ht="12.75">
      <c r="A155"/>
      <c r="B155"/>
      <c r="C155"/>
      <c r="D155"/>
      <c r="E155"/>
      <c r="F155"/>
      <c r="G155"/>
      <c r="H155"/>
      <c r="I155"/>
      <c r="J155"/>
      <c r="K155"/>
    </row>
    <row r="156" spans="1:11" ht="12.75">
      <c r="A156"/>
      <c r="B156"/>
      <c r="C156"/>
      <c r="D156"/>
      <c r="E156"/>
      <c r="F156"/>
      <c r="G156"/>
      <c r="H156"/>
      <c r="I156"/>
      <c r="J156"/>
      <c r="K156"/>
    </row>
    <row r="157" spans="1:11" ht="12.75">
      <c r="A157"/>
      <c r="B157"/>
      <c r="C157"/>
      <c r="D157"/>
      <c r="E157"/>
      <c r="F157"/>
      <c r="G157"/>
      <c r="H157"/>
      <c r="I157"/>
      <c r="J157"/>
      <c r="K157"/>
    </row>
    <row r="158" spans="1:11" ht="12.75">
      <c r="A158"/>
      <c r="B158"/>
      <c r="C158"/>
      <c r="D158"/>
      <c r="E158"/>
      <c r="F158"/>
      <c r="G158"/>
      <c r="H158"/>
      <c r="I158"/>
      <c r="J158"/>
      <c r="K158"/>
    </row>
    <row r="159" spans="1:11" ht="12.75">
      <c r="A159"/>
      <c r="B159"/>
      <c r="C159"/>
      <c r="D159"/>
      <c r="E159"/>
      <c r="F159"/>
      <c r="G159"/>
      <c r="H159"/>
      <c r="I159"/>
      <c r="J159"/>
      <c r="K159"/>
    </row>
    <row r="160" spans="1:11" ht="12.75">
      <c r="A160"/>
      <c r="B160"/>
      <c r="C160"/>
      <c r="D160"/>
      <c r="E160"/>
      <c r="F160"/>
      <c r="G160"/>
      <c r="H160"/>
      <c r="I160"/>
      <c r="J160"/>
      <c r="K160"/>
    </row>
    <row r="161" spans="1:11" ht="12.75">
      <c r="A161"/>
      <c r="B161"/>
      <c r="C161"/>
      <c r="D161"/>
      <c r="E161"/>
      <c r="F161"/>
      <c r="G161"/>
      <c r="H161"/>
      <c r="I161"/>
      <c r="J161"/>
      <c r="K161"/>
    </row>
    <row r="162" spans="1:11" ht="12.75">
      <c r="A162"/>
      <c r="B162"/>
      <c r="C162"/>
      <c r="D162"/>
      <c r="E162"/>
      <c r="F162"/>
      <c r="G162"/>
      <c r="H162"/>
      <c r="I162"/>
      <c r="J162"/>
      <c r="K162"/>
    </row>
    <row r="163" spans="1:11" ht="12.75">
      <c r="A163"/>
      <c r="B163"/>
      <c r="C163"/>
      <c r="D163"/>
      <c r="E163"/>
      <c r="F163"/>
      <c r="G163"/>
      <c r="H163"/>
      <c r="I163"/>
      <c r="J163"/>
      <c r="K163"/>
    </row>
    <row r="164" spans="1:11" ht="12.75">
      <c r="A164"/>
      <c r="B164"/>
      <c r="C164"/>
      <c r="D164"/>
      <c r="E164"/>
      <c r="F164"/>
      <c r="G164"/>
      <c r="H164"/>
      <c r="I164"/>
      <c r="J164"/>
      <c r="K164"/>
    </row>
    <row r="165" spans="1:11" ht="12.75">
      <c r="A165"/>
      <c r="B165"/>
      <c r="C165"/>
      <c r="D165"/>
      <c r="E165"/>
      <c r="F165"/>
      <c r="G165"/>
      <c r="H165"/>
      <c r="I165"/>
      <c r="J165"/>
      <c r="K165"/>
    </row>
    <row r="166" spans="1:11" ht="12.75">
      <c r="A166"/>
      <c r="B166"/>
      <c r="C166"/>
      <c r="D166"/>
      <c r="E166"/>
      <c r="F166"/>
      <c r="G166"/>
      <c r="H166"/>
      <c r="I166"/>
      <c r="J166"/>
      <c r="K166"/>
    </row>
    <row r="167" spans="1:11" ht="12.75">
      <c r="A167"/>
      <c r="B167"/>
      <c r="C167"/>
      <c r="D167"/>
      <c r="E167"/>
      <c r="F167"/>
      <c r="G167"/>
      <c r="H167"/>
      <c r="I167"/>
      <c r="J167"/>
      <c r="K167"/>
    </row>
    <row r="168" spans="1:11" ht="12.75">
      <c r="A168"/>
      <c r="B168"/>
      <c r="C168"/>
      <c r="D168"/>
      <c r="E168"/>
      <c r="F168"/>
      <c r="G168"/>
      <c r="H168"/>
      <c r="I168"/>
      <c r="J168"/>
      <c r="K168"/>
    </row>
    <row r="169" spans="1:11" ht="12.75">
      <c r="A169"/>
      <c r="B169"/>
      <c r="C169"/>
      <c r="D169"/>
      <c r="E169"/>
      <c r="F169"/>
      <c r="G169"/>
      <c r="H169"/>
      <c r="I169"/>
      <c r="J169"/>
      <c r="K169"/>
    </row>
    <row r="170" spans="1:11" ht="12.75">
      <c r="A170"/>
      <c r="B170"/>
      <c r="C170"/>
      <c r="D170"/>
      <c r="E170"/>
      <c r="F170"/>
      <c r="G170"/>
      <c r="H170"/>
      <c r="I170"/>
      <c r="J170"/>
      <c r="K170"/>
    </row>
    <row r="171" spans="1:11" ht="12.75">
      <c r="A171"/>
      <c r="B171"/>
      <c r="C171"/>
      <c r="D171"/>
      <c r="E171"/>
      <c r="F171"/>
      <c r="G171"/>
      <c r="H171"/>
      <c r="I171"/>
      <c r="J171"/>
      <c r="K171"/>
    </row>
    <row r="172" spans="1:11" ht="12.75">
      <c r="A172"/>
      <c r="B172"/>
      <c r="C172"/>
      <c r="D172"/>
      <c r="E172"/>
      <c r="F172"/>
      <c r="G172"/>
      <c r="H172"/>
      <c r="I172"/>
      <c r="J172"/>
      <c r="K172"/>
    </row>
    <row r="173" spans="1:11" ht="12.75">
      <c r="A173"/>
      <c r="B173"/>
      <c r="C173"/>
      <c r="D173"/>
      <c r="E173"/>
      <c r="F173"/>
      <c r="G173"/>
      <c r="H173"/>
      <c r="I173"/>
      <c r="J173"/>
      <c r="K173"/>
    </row>
    <row r="174" spans="1:11" ht="12.75">
      <c r="A174"/>
      <c r="B174"/>
      <c r="C174"/>
      <c r="D174"/>
      <c r="E174"/>
      <c r="F174"/>
      <c r="G174"/>
      <c r="H174"/>
      <c r="I174"/>
      <c r="J174"/>
      <c r="K174"/>
    </row>
    <row r="175" spans="1:11" ht="12.75">
      <c r="A175"/>
      <c r="B175"/>
      <c r="C175"/>
      <c r="D175"/>
      <c r="E175"/>
      <c r="F175"/>
      <c r="G175"/>
      <c r="H175"/>
      <c r="I175"/>
      <c r="J175"/>
      <c r="K175"/>
    </row>
    <row r="176" spans="1:11" ht="12.75">
      <c r="A176"/>
      <c r="B176"/>
      <c r="C176"/>
      <c r="D176"/>
      <c r="E176"/>
      <c r="F176"/>
      <c r="G176"/>
      <c r="H176"/>
      <c r="I176"/>
      <c r="J176"/>
      <c r="K176"/>
    </row>
    <row r="177" spans="1:11" ht="12.75">
      <c r="A177"/>
      <c r="B177"/>
      <c r="C177"/>
      <c r="D177"/>
      <c r="E177"/>
      <c r="F177"/>
      <c r="G177"/>
      <c r="H177"/>
      <c r="I177"/>
      <c r="J177"/>
      <c r="K177"/>
    </row>
    <row r="178" spans="1:11" ht="12.75">
      <c r="A178"/>
      <c r="B178"/>
      <c r="C178"/>
      <c r="D178"/>
      <c r="E178"/>
      <c r="F178"/>
      <c r="G178"/>
      <c r="H178"/>
      <c r="I178"/>
      <c r="J178"/>
      <c r="K178"/>
    </row>
    <row r="179" spans="1:11" ht="12.75">
      <c r="A179"/>
      <c r="B179"/>
      <c r="C179"/>
      <c r="D179"/>
      <c r="E179"/>
      <c r="F179"/>
      <c r="G179"/>
      <c r="H179"/>
      <c r="I179"/>
      <c r="J179"/>
      <c r="K179"/>
    </row>
    <row r="180" spans="1:11" ht="12.75">
      <c r="A180"/>
      <c r="B180"/>
      <c r="C180"/>
      <c r="D180"/>
      <c r="E180"/>
      <c r="F180"/>
      <c r="G180"/>
      <c r="H180"/>
      <c r="I180"/>
      <c r="J180"/>
      <c r="K180"/>
    </row>
    <row r="181" spans="1:11" ht="12.75">
      <c r="A181"/>
      <c r="B181"/>
      <c r="C181"/>
      <c r="D181"/>
      <c r="E181"/>
      <c r="F181"/>
      <c r="G181"/>
      <c r="H181"/>
      <c r="I181"/>
      <c r="J181"/>
      <c r="K181"/>
    </row>
    <row r="182" spans="1:11" ht="12.75">
      <c r="A182"/>
      <c r="B182"/>
      <c r="C182"/>
      <c r="D182"/>
      <c r="E182"/>
      <c r="F182"/>
      <c r="G182"/>
      <c r="H182"/>
      <c r="I182"/>
      <c r="J182"/>
      <c r="K182"/>
    </row>
    <row r="183" spans="1:11" ht="12.75">
      <c r="A183"/>
      <c r="B183"/>
      <c r="C183"/>
      <c r="D183"/>
      <c r="E183"/>
      <c r="F183"/>
      <c r="G183"/>
      <c r="H183"/>
      <c r="I183"/>
      <c r="J183"/>
      <c r="K183"/>
    </row>
    <row r="184" spans="1:11" ht="12.75">
      <c r="A184"/>
      <c r="B184"/>
      <c r="C184"/>
      <c r="D184"/>
      <c r="E184"/>
      <c r="F184"/>
      <c r="G184"/>
      <c r="H184"/>
      <c r="I184"/>
      <c r="J184"/>
      <c r="K184"/>
    </row>
    <row r="185" spans="1:11" ht="12.75">
      <c r="A185"/>
      <c r="B185"/>
      <c r="C185"/>
      <c r="D185"/>
      <c r="E185"/>
      <c r="F185"/>
      <c r="G185"/>
      <c r="H185"/>
      <c r="I185"/>
      <c r="J185"/>
      <c r="K185"/>
    </row>
    <row r="186" spans="1:11" ht="12.75">
      <c r="A186"/>
      <c r="B186"/>
      <c r="C186"/>
      <c r="D186"/>
      <c r="E186"/>
      <c r="F186"/>
      <c r="G186"/>
      <c r="H186"/>
      <c r="I186"/>
      <c r="J186"/>
      <c r="K186"/>
    </row>
    <row r="187" spans="1:11" ht="12.75">
      <c r="A187"/>
      <c r="B187"/>
      <c r="C187"/>
      <c r="D187"/>
      <c r="E187"/>
      <c r="F187"/>
      <c r="G187"/>
      <c r="H187"/>
      <c r="I187"/>
      <c r="J187"/>
      <c r="K187"/>
    </row>
    <row r="188" spans="1:11" ht="12.75">
      <c r="A188"/>
      <c r="B188"/>
      <c r="C188"/>
      <c r="D188"/>
      <c r="E188"/>
      <c r="F188"/>
      <c r="G188"/>
      <c r="H188"/>
      <c r="I188"/>
      <c r="J188"/>
      <c r="K188"/>
    </row>
    <row r="189" spans="1:11" ht="12.75">
      <c r="A189"/>
      <c r="B189"/>
      <c r="C189"/>
      <c r="D189"/>
      <c r="E189"/>
      <c r="F189"/>
      <c r="G189"/>
      <c r="H189"/>
      <c r="I189"/>
      <c r="J189"/>
      <c r="K189"/>
    </row>
    <row r="190" spans="1:11" ht="12.75">
      <c r="A190"/>
      <c r="B190"/>
      <c r="C190"/>
      <c r="D190"/>
      <c r="E190"/>
      <c r="F190"/>
      <c r="G190"/>
      <c r="H190"/>
      <c r="I190"/>
      <c r="J190"/>
      <c r="K190"/>
    </row>
    <row r="191" spans="1:11" ht="12.75">
      <c r="A191"/>
      <c r="B191"/>
      <c r="C191"/>
      <c r="D191"/>
      <c r="E191"/>
      <c r="F191"/>
      <c r="G191"/>
      <c r="H191"/>
      <c r="I191"/>
      <c r="J191"/>
      <c r="K191"/>
    </row>
    <row r="192" spans="1:11" ht="12.75">
      <c r="A192"/>
      <c r="B192"/>
      <c r="C192"/>
      <c r="D192"/>
      <c r="E192"/>
      <c r="F192"/>
      <c r="G192"/>
      <c r="H192"/>
      <c r="I192"/>
      <c r="J192"/>
      <c r="K192"/>
    </row>
    <row r="193" spans="1:11" ht="12.75">
      <c r="A193"/>
      <c r="B193"/>
      <c r="C193"/>
      <c r="D193"/>
      <c r="E193"/>
      <c r="F193"/>
      <c r="G193"/>
      <c r="H193"/>
      <c r="I193"/>
      <c r="J193"/>
      <c r="K193"/>
    </row>
    <row r="194" spans="1:11" ht="12.75">
      <c r="A194"/>
      <c r="B194"/>
      <c r="C194"/>
      <c r="D194"/>
      <c r="E194"/>
      <c r="F194"/>
      <c r="G194"/>
      <c r="H194"/>
      <c r="I194"/>
      <c r="J194"/>
      <c r="K194"/>
    </row>
    <row r="195" spans="1:11" ht="12.75">
      <c r="A195"/>
      <c r="B195"/>
      <c r="C195"/>
      <c r="D195"/>
      <c r="E195"/>
      <c r="F195"/>
      <c r="G195"/>
      <c r="H195"/>
      <c r="I195"/>
      <c r="J195"/>
      <c r="K195"/>
    </row>
    <row r="196" spans="1:11" ht="12.75">
      <c r="A196"/>
      <c r="B196"/>
      <c r="C196"/>
      <c r="D196"/>
      <c r="E196"/>
      <c r="F196"/>
      <c r="G196"/>
      <c r="H196"/>
      <c r="I196"/>
      <c r="J196"/>
      <c r="K196"/>
    </row>
    <row r="197" spans="1:11" ht="12.75">
      <c r="A197"/>
      <c r="B197"/>
      <c r="C197"/>
      <c r="D197"/>
      <c r="E197"/>
      <c r="F197"/>
      <c r="G197"/>
      <c r="H197"/>
      <c r="I197"/>
      <c r="J197"/>
      <c r="K197"/>
    </row>
    <row r="198" spans="1:11" ht="12.75">
      <c r="A198"/>
      <c r="B198"/>
      <c r="C198"/>
      <c r="D198"/>
      <c r="E198"/>
      <c r="F198"/>
      <c r="G198"/>
      <c r="H198"/>
      <c r="I198"/>
      <c r="J198"/>
      <c r="K198"/>
    </row>
    <row r="199" spans="1:11" ht="12.75">
      <c r="A199"/>
      <c r="B199"/>
      <c r="C199"/>
      <c r="D199"/>
      <c r="E199"/>
      <c r="F199"/>
      <c r="G199"/>
      <c r="H199"/>
      <c r="I199"/>
      <c r="J199"/>
      <c r="K199"/>
    </row>
    <row r="200" spans="1:11" ht="12.75">
      <c r="A200"/>
      <c r="B200"/>
      <c r="C200"/>
      <c r="D200"/>
      <c r="E200"/>
      <c r="F200"/>
      <c r="G200"/>
      <c r="H200"/>
      <c r="I200"/>
      <c r="J200"/>
      <c r="K200"/>
    </row>
    <row r="201" spans="1:11" ht="12.75">
      <c r="A201"/>
      <c r="B201"/>
      <c r="C201"/>
      <c r="D201"/>
      <c r="E201"/>
      <c r="F201"/>
      <c r="G201"/>
      <c r="H201"/>
      <c r="I201"/>
      <c r="J201"/>
      <c r="K201"/>
    </row>
    <row r="202" spans="1:11" ht="12.75">
      <c r="A202"/>
      <c r="B202"/>
      <c r="C202"/>
      <c r="D202"/>
      <c r="E202"/>
      <c r="F202"/>
      <c r="G202"/>
      <c r="H202"/>
      <c r="I202"/>
      <c r="J202"/>
      <c r="K202"/>
    </row>
    <row r="203" spans="1:11" ht="12.75">
      <c r="A203"/>
      <c r="B203"/>
      <c r="C203"/>
      <c r="D203"/>
      <c r="E203"/>
      <c r="F203"/>
      <c r="G203"/>
      <c r="H203"/>
      <c r="I203"/>
      <c r="J203"/>
      <c r="K203"/>
    </row>
    <row r="204" spans="1:11" ht="12.75">
      <c r="A204"/>
      <c r="B204"/>
      <c r="C204"/>
      <c r="D204"/>
      <c r="E204"/>
      <c r="F204"/>
      <c r="G204"/>
      <c r="H204"/>
      <c r="I204"/>
      <c r="J204"/>
      <c r="K204"/>
    </row>
    <row r="205" spans="1:11" ht="12.75">
      <c r="A205"/>
      <c r="B205"/>
      <c r="C205"/>
      <c r="D205"/>
      <c r="E205"/>
      <c r="F205"/>
      <c r="G205"/>
      <c r="H205"/>
      <c r="I205"/>
      <c r="J205"/>
      <c r="K205"/>
    </row>
    <row r="206" spans="1:11" ht="12.75">
      <c r="A206"/>
      <c r="B206"/>
      <c r="C206"/>
      <c r="D206"/>
      <c r="E206"/>
      <c r="F206"/>
      <c r="G206"/>
      <c r="H206"/>
      <c r="I206"/>
      <c r="J206"/>
      <c r="K206"/>
    </row>
    <row r="207" spans="1:11" ht="12.75">
      <c r="A207"/>
      <c r="B207"/>
      <c r="C207"/>
      <c r="D207"/>
      <c r="E207"/>
      <c r="F207"/>
      <c r="G207"/>
      <c r="H207"/>
      <c r="I207"/>
      <c r="J207"/>
      <c r="K207"/>
    </row>
    <row r="208" spans="1:11" ht="12.75">
      <c r="A208"/>
      <c r="B208"/>
      <c r="C208"/>
      <c r="D208"/>
      <c r="E208"/>
      <c r="F208"/>
      <c r="G208"/>
      <c r="H208"/>
      <c r="I208"/>
      <c r="J208"/>
      <c r="K208"/>
    </row>
    <row r="209" spans="1:11" ht="12.75">
      <c r="A209"/>
      <c r="B209"/>
      <c r="C209"/>
      <c r="D209"/>
      <c r="E209"/>
      <c r="F209"/>
      <c r="G209"/>
      <c r="H209"/>
      <c r="I209"/>
      <c r="J209"/>
      <c r="K209"/>
    </row>
    <row r="210" spans="1:11" ht="12.75">
      <c r="A210"/>
      <c r="B210"/>
      <c r="C210"/>
      <c r="D210"/>
      <c r="E210"/>
      <c r="F210"/>
      <c r="G210"/>
      <c r="H210"/>
      <c r="I210"/>
      <c r="J210"/>
      <c r="K210"/>
    </row>
    <row r="211" spans="1:11" ht="12.75">
      <c r="A211"/>
      <c r="B211"/>
      <c r="C211"/>
      <c r="D211"/>
      <c r="E211"/>
      <c r="F211"/>
      <c r="G211"/>
      <c r="H211"/>
      <c r="I211"/>
      <c r="J211"/>
      <c r="K211"/>
    </row>
    <row r="212" spans="1:11" ht="12.75">
      <c r="A212"/>
      <c r="B212"/>
      <c r="C212"/>
      <c r="D212"/>
      <c r="E212"/>
      <c r="F212"/>
      <c r="G212"/>
      <c r="H212"/>
      <c r="I212"/>
      <c r="J212"/>
      <c r="K212"/>
    </row>
    <row r="213" spans="1:11" ht="12.75">
      <c r="A213"/>
      <c r="B213"/>
      <c r="C213"/>
      <c r="D213"/>
      <c r="E213"/>
      <c r="F213"/>
      <c r="G213"/>
      <c r="H213"/>
      <c r="I213"/>
      <c r="J213"/>
      <c r="K213"/>
    </row>
    <row r="214" spans="1:11" ht="12.75">
      <c r="A214"/>
      <c r="B214"/>
      <c r="C214"/>
      <c r="D214"/>
      <c r="E214"/>
      <c r="F214"/>
      <c r="G214"/>
      <c r="H214"/>
      <c r="I214"/>
      <c r="J214"/>
      <c r="K214"/>
    </row>
    <row r="215" spans="1:11" ht="12.75">
      <c r="A215"/>
      <c r="B215"/>
      <c r="C215"/>
      <c r="D215"/>
      <c r="E215"/>
      <c r="F215"/>
      <c r="G215"/>
      <c r="H215"/>
      <c r="I215"/>
      <c r="J215"/>
      <c r="K215"/>
    </row>
    <row r="216" spans="1:11" ht="12.75">
      <c r="A216"/>
      <c r="B216"/>
      <c r="C216"/>
      <c r="D216"/>
      <c r="E216"/>
      <c r="F216"/>
      <c r="G216"/>
      <c r="H216"/>
      <c r="I216"/>
      <c r="J216"/>
      <c r="K216"/>
    </row>
    <row r="217" spans="1:11" ht="12.75">
      <c r="A217"/>
      <c r="B217"/>
      <c r="C217"/>
      <c r="D217"/>
      <c r="E217"/>
      <c r="F217"/>
      <c r="G217"/>
      <c r="H217"/>
      <c r="I217"/>
      <c r="J217"/>
      <c r="K217"/>
    </row>
    <row r="218" spans="1:11" ht="12.75">
      <c r="A218"/>
      <c r="B218"/>
      <c r="C218"/>
      <c r="D218"/>
      <c r="E218"/>
      <c r="F218"/>
      <c r="G218"/>
      <c r="H218"/>
      <c r="I218"/>
      <c r="J218"/>
      <c r="K218"/>
    </row>
    <row r="219" spans="1:11" ht="12.75">
      <c r="A219"/>
      <c r="B219"/>
      <c r="C219"/>
      <c r="D219"/>
      <c r="E219"/>
      <c r="F219"/>
      <c r="G219"/>
      <c r="H219"/>
      <c r="I219"/>
      <c r="J219"/>
      <c r="K219"/>
    </row>
    <row r="220" spans="1:11" ht="12.75">
      <c r="A220"/>
      <c r="B220"/>
      <c r="C220"/>
      <c r="D220"/>
      <c r="E220"/>
      <c r="F220"/>
      <c r="G220"/>
      <c r="H220"/>
      <c r="I220"/>
      <c r="J220"/>
      <c r="K220"/>
    </row>
    <row r="221" spans="1:11" ht="12.75">
      <c r="A221"/>
      <c r="B221"/>
      <c r="C221"/>
      <c r="D221"/>
      <c r="E221"/>
      <c r="F221"/>
      <c r="G221"/>
      <c r="H221"/>
      <c r="I221"/>
      <c r="J221"/>
      <c r="K221"/>
    </row>
    <row r="222" spans="1:11" ht="12.75">
      <c r="A222"/>
      <c r="B222"/>
      <c r="C222"/>
      <c r="D222"/>
      <c r="E222"/>
      <c r="F222"/>
      <c r="G222"/>
      <c r="H222"/>
      <c r="I222"/>
      <c r="J222"/>
      <c r="K222"/>
    </row>
    <row r="223" spans="1:11" ht="12.75">
      <c r="A223"/>
      <c r="B223"/>
      <c r="C223"/>
      <c r="D223"/>
      <c r="E223"/>
      <c r="F223"/>
      <c r="G223"/>
      <c r="H223"/>
      <c r="I223"/>
      <c r="J223"/>
      <c r="K223"/>
    </row>
    <row r="224" spans="1:11" ht="12.75">
      <c r="A224"/>
      <c r="B224"/>
      <c r="C224"/>
      <c r="D224"/>
      <c r="E224"/>
      <c r="F224"/>
      <c r="G224"/>
      <c r="H224"/>
      <c r="I224"/>
      <c r="J224"/>
      <c r="K224"/>
    </row>
    <row r="225" spans="1:11" ht="12.75">
      <c r="A225"/>
      <c r="B225"/>
      <c r="C225"/>
      <c r="D225"/>
      <c r="E225"/>
      <c r="F225"/>
      <c r="G225"/>
      <c r="H225"/>
      <c r="I225"/>
      <c r="J225"/>
      <c r="K225"/>
    </row>
    <row r="226" spans="1:11" ht="12.75">
      <c r="A226"/>
      <c r="B226"/>
      <c r="C226"/>
      <c r="D226"/>
      <c r="E226"/>
      <c r="F226"/>
      <c r="G226"/>
      <c r="H226"/>
      <c r="I226"/>
      <c r="J226"/>
      <c r="K226"/>
    </row>
    <row r="227" spans="1:11" ht="12.75">
      <c r="A227"/>
      <c r="B227"/>
      <c r="C227"/>
      <c r="D227"/>
      <c r="E227"/>
      <c r="F227"/>
      <c r="G227"/>
      <c r="H227"/>
      <c r="I227"/>
      <c r="J227"/>
      <c r="K227"/>
    </row>
    <row r="228" spans="1:11" ht="12.75">
      <c r="A228"/>
      <c r="B228"/>
      <c r="C228"/>
      <c r="D228"/>
      <c r="E228"/>
      <c r="F228"/>
      <c r="G228"/>
      <c r="H228"/>
      <c r="I228"/>
      <c r="J228"/>
      <c r="K228"/>
    </row>
    <row r="229" spans="1:11" ht="12.75">
      <c r="A229"/>
      <c r="B229"/>
      <c r="C229"/>
      <c r="D229"/>
      <c r="E229"/>
      <c r="F229"/>
      <c r="G229"/>
      <c r="H229"/>
      <c r="I229"/>
      <c r="J229"/>
      <c r="K229"/>
    </row>
    <row r="230" spans="1:11" ht="12.75">
      <c r="A230"/>
      <c r="B230"/>
      <c r="C230"/>
      <c r="D230"/>
      <c r="E230"/>
      <c r="F230"/>
      <c r="G230"/>
      <c r="H230"/>
      <c r="I230"/>
      <c r="J230"/>
      <c r="K230"/>
    </row>
    <row r="231" spans="1:11" ht="12.75">
      <c r="A231"/>
      <c r="B231"/>
      <c r="C231"/>
      <c r="D231"/>
      <c r="E231"/>
      <c r="F231"/>
      <c r="G231"/>
      <c r="H231"/>
      <c r="I231"/>
      <c r="J231"/>
      <c r="K231"/>
    </row>
    <row r="232" spans="1:11" ht="12.75">
      <c r="A232"/>
      <c r="B232"/>
      <c r="C232"/>
      <c r="D232"/>
      <c r="E232"/>
      <c r="F232"/>
      <c r="G232"/>
      <c r="H232"/>
      <c r="I232"/>
      <c r="J232"/>
      <c r="K232"/>
    </row>
    <row r="233" spans="1:11" ht="12.75">
      <c r="A233"/>
      <c r="B233"/>
      <c r="C233"/>
      <c r="D233"/>
      <c r="E233"/>
      <c r="F233"/>
      <c r="G233"/>
      <c r="H233"/>
      <c r="I233"/>
      <c r="J233"/>
      <c r="K233"/>
    </row>
    <row r="234" spans="1:11" ht="12.75">
      <c r="A234"/>
      <c r="B234"/>
      <c r="C234"/>
      <c r="D234"/>
      <c r="E234"/>
      <c r="F234"/>
      <c r="G234"/>
      <c r="H234"/>
      <c r="I234"/>
      <c r="J234"/>
      <c r="K234"/>
    </row>
    <row r="235" spans="1:11" ht="12.75">
      <c r="A235"/>
      <c r="B235"/>
      <c r="C235"/>
      <c r="D235"/>
      <c r="E235"/>
      <c r="F235"/>
      <c r="G235"/>
      <c r="H235"/>
      <c r="I235"/>
      <c r="J235"/>
      <c r="K235"/>
    </row>
    <row r="236" spans="1:11" ht="12.75">
      <c r="A236"/>
      <c r="B236"/>
      <c r="C236"/>
      <c r="D236"/>
      <c r="E236"/>
      <c r="F236"/>
      <c r="G236"/>
      <c r="H236"/>
      <c r="I236"/>
      <c r="J236"/>
      <c r="K236"/>
    </row>
    <row r="237" spans="1:11" ht="12.75">
      <c r="A237"/>
      <c r="B237"/>
      <c r="C237"/>
      <c r="D237"/>
      <c r="E237"/>
      <c r="F237"/>
      <c r="G237"/>
      <c r="H237"/>
      <c r="I237"/>
      <c r="J237"/>
      <c r="K237"/>
    </row>
    <row r="238" spans="1:11" ht="12.75">
      <c r="A238"/>
      <c r="B238"/>
      <c r="C238"/>
      <c r="D238"/>
      <c r="E238"/>
      <c r="F238"/>
      <c r="G238"/>
      <c r="H238"/>
      <c r="I238"/>
      <c r="J238"/>
      <c r="K238"/>
    </row>
    <row r="239" spans="1:11" ht="12.75">
      <c r="A239"/>
      <c r="B239"/>
      <c r="C239"/>
      <c r="D239"/>
      <c r="E239"/>
      <c r="F239"/>
      <c r="G239"/>
      <c r="H239"/>
      <c r="I239"/>
      <c r="J239"/>
      <c r="K239"/>
    </row>
    <row r="240" spans="1:11" ht="12.75">
      <c r="A240"/>
      <c r="B240"/>
      <c r="C240"/>
      <c r="D240"/>
      <c r="E240"/>
      <c r="F240"/>
      <c r="G240"/>
      <c r="H240"/>
      <c r="I240"/>
      <c r="J240"/>
      <c r="K240"/>
    </row>
    <row r="241" spans="1:11" ht="12.75">
      <c r="A241"/>
      <c r="B241"/>
      <c r="C241"/>
      <c r="D241"/>
      <c r="E241"/>
      <c r="F241"/>
      <c r="G241"/>
      <c r="H241"/>
      <c r="I241"/>
      <c r="J241"/>
      <c r="K241"/>
    </row>
    <row r="242" spans="1:11" ht="12.75">
      <c r="A242"/>
      <c r="B242"/>
      <c r="C242"/>
      <c r="D242"/>
      <c r="E242"/>
      <c r="F242"/>
      <c r="G242"/>
      <c r="H242"/>
      <c r="I242"/>
      <c r="J242"/>
      <c r="K242"/>
    </row>
    <row r="243" spans="1:11" ht="12.75">
      <c r="A243"/>
      <c r="B243"/>
      <c r="C243"/>
      <c r="D243"/>
      <c r="E243"/>
      <c r="F243"/>
      <c r="G243"/>
      <c r="H243"/>
      <c r="I243"/>
      <c r="J243"/>
      <c r="K243"/>
    </row>
    <row r="244" spans="1:11" ht="12.75">
      <c r="A244"/>
      <c r="B244"/>
      <c r="C244"/>
      <c r="D244"/>
      <c r="E244"/>
      <c r="F244"/>
      <c r="G244"/>
      <c r="H244"/>
      <c r="I244"/>
      <c r="J244"/>
      <c r="K244"/>
    </row>
    <row r="245" spans="1:11" ht="12.75">
      <c r="A245"/>
      <c r="B245"/>
      <c r="C245"/>
      <c r="D245"/>
      <c r="E245"/>
      <c r="F245"/>
      <c r="G245"/>
      <c r="H245"/>
      <c r="I245"/>
      <c r="J245"/>
      <c r="K245"/>
    </row>
    <row r="246" spans="1:11" ht="12.75">
      <c r="A246"/>
      <c r="B246"/>
      <c r="C246"/>
      <c r="D246"/>
      <c r="E246"/>
      <c r="F246"/>
      <c r="G246"/>
      <c r="H246"/>
      <c r="I246"/>
      <c r="J246"/>
      <c r="K246"/>
    </row>
    <row r="247" spans="1:11" ht="12.75">
      <c r="A247"/>
      <c r="B247"/>
      <c r="C247"/>
      <c r="D247"/>
      <c r="E247"/>
      <c r="F247"/>
      <c r="G247"/>
      <c r="H247"/>
      <c r="I247"/>
      <c r="J247"/>
      <c r="K247"/>
    </row>
    <row r="248" spans="1:11" ht="12.75">
      <c r="A248"/>
      <c r="B248"/>
      <c r="C248"/>
      <c r="D248"/>
      <c r="E248"/>
      <c r="F248"/>
      <c r="G248"/>
      <c r="H248"/>
      <c r="I248"/>
      <c r="J248"/>
      <c r="K248"/>
    </row>
    <row r="249" spans="1:11" ht="12.75">
      <c r="A249"/>
      <c r="B249"/>
      <c r="C249"/>
      <c r="D249"/>
      <c r="E249"/>
      <c r="F249"/>
      <c r="G249"/>
      <c r="H249"/>
      <c r="I249"/>
      <c r="J249"/>
      <c r="K249"/>
    </row>
    <row r="250" spans="1:11" ht="12.75">
      <c r="A250"/>
      <c r="B250"/>
      <c r="C250"/>
      <c r="D250"/>
      <c r="E250"/>
      <c r="F250"/>
      <c r="G250"/>
      <c r="H250"/>
      <c r="I250"/>
      <c r="J250"/>
      <c r="K250"/>
    </row>
    <row r="251" spans="1:11" ht="12.75">
      <c r="A251"/>
      <c r="B251"/>
      <c r="C251"/>
      <c r="D251"/>
      <c r="E251"/>
      <c r="F251"/>
      <c r="G251"/>
      <c r="H251"/>
      <c r="I251"/>
      <c r="J251"/>
      <c r="K251"/>
    </row>
    <row r="252" spans="1:11" ht="12.75">
      <c r="A252"/>
      <c r="B252"/>
      <c r="C252"/>
      <c r="D252"/>
      <c r="E252"/>
      <c r="F252"/>
      <c r="G252"/>
      <c r="H252"/>
      <c r="I252"/>
      <c r="J252"/>
      <c r="K252"/>
    </row>
    <row r="253" spans="1:11" ht="12.75">
      <c r="A253"/>
      <c r="B253"/>
      <c r="C253"/>
      <c r="D253"/>
      <c r="E253"/>
      <c r="F253"/>
      <c r="G253"/>
      <c r="H253"/>
      <c r="I253"/>
      <c r="J253"/>
      <c r="K253"/>
    </row>
    <row r="254" spans="1:11" ht="12.75">
      <c r="A254"/>
      <c r="B254"/>
      <c r="C254"/>
      <c r="D254"/>
      <c r="E254"/>
      <c r="F254"/>
      <c r="G254"/>
      <c r="H254"/>
      <c r="I254"/>
      <c r="J254"/>
      <c r="K254"/>
    </row>
    <row r="255" spans="1:11" ht="12.75">
      <c r="A255"/>
      <c r="B255"/>
      <c r="C255"/>
      <c r="D255"/>
      <c r="E255"/>
      <c r="F255"/>
      <c r="G255"/>
      <c r="H255"/>
      <c r="I255"/>
      <c r="J255"/>
      <c r="K255"/>
    </row>
    <row r="256" spans="1:11" ht="12.75">
      <c r="A256"/>
      <c r="B256"/>
      <c r="C256"/>
      <c r="D256"/>
      <c r="E256"/>
      <c r="F256"/>
      <c r="G256"/>
      <c r="H256"/>
      <c r="I256"/>
      <c r="J256"/>
      <c r="K256"/>
    </row>
    <row r="257" spans="1:11" ht="12.75">
      <c r="A257"/>
      <c r="B257"/>
      <c r="C257"/>
      <c r="D257"/>
      <c r="E257"/>
      <c r="F257"/>
      <c r="G257"/>
      <c r="H257"/>
      <c r="I257"/>
      <c r="J257"/>
      <c r="K257"/>
    </row>
    <row r="258" spans="1:11" ht="12.75">
      <c r="A258"/>
      <c r="B258"/>
      <c r="C258"/>
      <c r="D258"/>
      <c r="E258"/>
      <c r="F258"/>
      <c r="G258"/>
      <c r="H258"/>
      <c r="I258"/>
      <c r="J258"/>
      <c r="K258"/>
    </row>
    <row r="259" spans="1:11" ht="12.75">
      <c r="A259"/>
      <c r="B259"/>
      <c r="C259"/>
      <c r="D259"/>
      <c r="E259"/>
      <c r="F259"/>
      <c r="G259"/>
      <c r="H259"/>
      <c r="I259"/>
      <c r="J259"/>
      <c r="K259"/>
    </row>
    <row r="260" spans="1:11" ht="12.75">
      <c r="A260"/>
      <c r="B260"/>
      <c r="C260"/>
      <c r="D260"/>
      <c r="E260"/>
      <c r="F260"/>
      <c r="G260"/>
      <c r="H260"/>
      <c r="I260"/>
      <c r="J260"/>
      <c r="K260"/>
    </row>
    <row r="261" spans="1:11" ht="12.75">
      <c r="A261"/>
      <c r="B261"/>
      <c r="C261"/>
      <c r="D261"/>
      <c r="E261"/>
      <c r="F261"/>
      <c r="G261"/>
      <c r="H261"/>
      <c r="I261"/>
      <c r="J261"/>
      <c r="K261"/>
    </row>
    <row r="262" spans="1:11" ht="12.75">
      <c r="A262"/>
      <c r="B262"/>
      <c r="C262"/>
      <c r="D262"/>
      <c r="E262"/>
      <c r="F262"/>
      <c r="G262"/>
      <c r="H262"/>
      <c r="I262"/>
      <c r="J262"/>
      <c r="K262"/>
    </row>
    <row r="263" spans="1:11" ht="12.75">
      <c r="A263"/>
      <c r="B263"/>
      <c r="C263"/>
      <c r="D263"/>
      <c r="E263"/>
      <c r="F263"/>
      <c r="G263"/>
      <c r="H263"/>
      <c r="I263"/>
      <c r="J263"/>
      <c r="K263"/>
    </row>
    <row r="264" spans="1:11" ht="12.75">
      <c r="A264"/>
      <c r="B264"/>
      <c r="C264"/>
      <c r="D264"/>
      <c r="E264"/>
      <c r="F264"/>
      <c r="G264"/>
      <c r="H264"/>
      <c r="I264"/>
      <c r="J264"/>
      <c r="K264"/>
    </row>
    <row r="265" spans="1:11" ht="12.75">
      <c r="A265"/>
      <c r="B265"/>
      <c r="C265"/>
      <c r="D265"/>
      <c r="E265"/>
      <c r="F265"/>
      <c r="G265"/>
      <c r="H265"/>
      <c r="I265"/>
      <c r="J265"/>
      <c r="K265"/>
    </row>
    <row r="266" spans="1:11" ht="12.75">
      <c r="A266"/>
      <c r="B266"/>
      <c r="C266"/>
      <c r="D266"/>
      <c r="E266"/>
      <c r="F266"/>
      <c r="G266"/>
      <c r="H266"/>
      <c r="I266"/>
      <c r="J266"/>
      <c r="K266"/>
    </row>
    <row r="267" spans="1:11" ht="12.75">
      <c r="A267"/>
      <c r="B267"/>
      <c r="C267"/>
      <c r="D267"/>
      <c r="E267"/>
      <c r="F267"/>
      <c r="G267"/>
      <c r="H267"/>
      <c r="I267"/>
      <c r="J267"/>
      <c r="K267"/>
    </row>
    <row r="268" spans="1:11" ht="12.75">
      <c r="A268"/>
      <c r="B268"/>
      <c r="C268"/>
      <c r="D268"/>
      <c r="E268"/>
      <c r="F268"/>
      <c r="G268"/>
      <c r="H268"/>
      <c r="I268"/>
      <c r="J268"/>
      <c r="K268"/>
    </row>
    <row r="269" spans="1:11" ht="12.75">
      <c r="A269"/>
      <c r="B269"/>
      <c r="C269"/>
      <c r="D269"/>
      <c r="E269"/>
      <c r="F269"/>
      <c r="G269"/>
      <c r="H269"/>
      <c r="I269"/>
      <c r="J269"/>
      <c r="K269"/>
    </row>
    <row r="270" spans="1:11" ht="12.75">
      <c r="A270"/>
      <c r="B270"/>
      <c r="C270"/>
      <c r="D270"/>
      <c r="E270"/>
      <c r="F270"/>
      <c r="G270"/>
      <c r="H270"/>
      <c r="I270"/>
      <c r="J270"/>
      <c r="K270"/>
    </row>
    <row r="271" spans="1:11" ht="12.75">
      <c r="A271"/>
      <c r="B271"/>
      <c r="C271"/>
      <c r="D271"/>
      <c r="E271"/>
      <c r="F271"/>
      <c r="G271"/>
      <c r="H271"/>
      <c r="I271"/>
      <c r="J271"/>
      <c r="K271"/>
    </row>
    <row r="272" spans="1:11" ht="12.75">
      <c r="A272"/>
      <c r="B272"/>
      <c r="C272"/>
      <c r="D272"/>
      <c r="E272"/>
      <c r="F272"/>
      <c r="G272"/>
      <c r="H272"/>
      <c r="I272"/>
      <c r="J272"/>
      <c r="K272"/>
    </row>
    <row r="273" spans="1:11" ht="12.75">
      <c r="A273"/>
      <c r="B273"/>
      <c r="C273"/>
      <c r="D273"/>
      <c r="E273"/>
      <c r="F273"/>
      <c r="G273"/>
      <c r="H273"/>
      <c r="I273"/>
      <c r="J273"/>
      <c r="K273"/>
    </row>
    <row r="274" spans="1:11" ht="12.75">
      <c r="A274"/>
      <c r="B274"/>
      <c r="C274"/>
      <c r="D274"/>
      <c r="E274"/>
      <c r="F274"/>
      <c r="G274"/>
      <c r="H274"/>
      <c r="I274"/>
      <c r="J274"/>
      <c r="K274"/>
    </row>
    <row r="275" spans="1:11" ht="12.75">
      <c r="A275"/>
      <c r="B275"/>
      <c r="C275"/>
      <c r="D275"/>
      <c r="E275"/>
      <c r="F275"/>
      <c r="G275"/>
      <c r="H275"/>
      <c r="I275"/>
      <c r="J275"/>
      <c r="K275"/>
    </row>
    <row r="276" spans="1:11" ht="12.75">
      <c r="A276"/>
      <c r="B276"/>
      <c r="C276"/>
      <c r="D276"/>
      <c r="E276"/>
      <c r="F276"/>
      <c r="G276"/>
      <c r="H276"/>
      <c r="I276"/>
      <c r="J276"/>
      <c r="K276"/>
    </row>
    <row r="277" spans="1:11" ht="12.75">
      <c r="A277"/>
      <c r="B277"/>
      <c r="C277"/>
      <c r="D277"/>
      <c r="E277"/>
      <c r="F277"/>
      <c r="G277"/>
      <c r="H277"/>
      <c r="I277"/>
      <c r="J277"/>
      <c r="K277"/>
    </row>
    <row r="278" spans="1:11" ht="12.75">
      <c r="A278"/>
      <c r="B278"/>
      <c r="C278"/>
      <c r="D278"/>
      <c r="E278"/>
      <c r="F278"/>
      <c r="G278"/>
      <c r="H278"/>
      <c r="I278"/>
      <c r="J278"/>
      <c r="K278"/>
    </row>
    <row r="279" spans="1:11" ht="12.75">
      <c r="A279"/>
      <c r="B279"/>
      <c r="C279"/>
      <c r="D279"/>
      <c r="E279"/>
      <c r="F279"/>
      <c r="G279"/>
      <c r="H279"/>
      <c r="I279"/>
      <c r="J279"/>
      <c r="K279"/>
    </row>
    <row r="280" spans="1:11" ht="12.75">
      <c r="A280"/>
      <c r="B280"/>
      <c r="C280"/>
      <c r="D280"/>
      <c r="E280"/>
      <c r="F280"/>
      <c r="G280"/>
      <c r="H280"/>
      <c r="I280"/>
      <c r="J280"/>
      <c r="K280"/>
    </row>
    <row r="281" spans="1:11" ht="12.75">
      <c r="A281"/>
      <c r="B281"/>
      <c r="C281"/>
      <c r="D281"/>
      <c r="E281"/>
      <c r="F281"/>
      <c r="G281"/>
      <c r="H281"/>
      <c r="I281"/>
      <c r="J281"/>
      <c r="K281"/>
    </row>
    <row r="282" spans="1:11" ht="12.75">
      <c r="A282"/>
      <c r="B282"/>
      <c r="C282"/>
      <c r="D282"/>
      <c r="E282"/>
      <c r="F282"/>
      <c r="G282"/>
      <c r="H282"/>
      <c r="I282"/>
      <c r="J282"/>
      <c r="K282"/>
    </row>
    <row r="283" spans="1:11" ht="12.75">
      <c r="A283"/>
      <c r="B283"/>
      <c r="C283"/>
      <c r="D283"/>
      <c r="E283"/>
      <c r="F283"/>
      <c r="G283"/>
      <c r="H283"/>
      <c r="I283"/>
      <c r="J283"/>
      <c r="K283"/>
    </row>
    <row r="284" spans="1:11" ht="12.75">
      <c r="A284"/>
      <c r="B284"/>
      <c r="C284"/>
      <c r="D284"/>
      <c r="E284"/>
      <c r="F284"/>
      <c r="G284"/>
      <c r="H284"/>
      <c r="I284"/>
      <c r="J284"/>
      <c r="K284"/>
    </row>
    <row r="285" spans="1:11" ht="12.75">
      <c r="A285"/>
      <c r="B285"/>
      <c r="C285"/>
      <c r="D285"/>
      <c r="E285"/>
      <c r="F285"/>
      <c r="G285"/>
      <c r="H285"/>
      <c r="I285"/>
      <c r="J285"/>
      <c r="K285"/>
    </row>
    <row r="286" spans="1:11" ht="12.75">
      <c r="A286"/>
      <c r="B286"/>
      <c r="C286"/>
      <c r="D286"/>
      <c r="E286"/>
      <c r="F286"/>
      <c r="G286"/>
      <c r="H286"/>
      <c r="I286"/>
      <c r="J286"/>
      <c r="K286"/>
    </row>
    <row r="287" spans="1:11" ht="12.75">
      <c r="A287"/>
      <c r="B287"/>
      <c r="C287"/>
      <c r="D287"/>
      <c r="E287"/>
      <c r="F287"/>
      <c r="G287"/>
      <c r="H287"/>
      <c r="I287"/>
      <c r="J287"/>
      <c r="K287"/>
    </row>
    <row r="288" spans="1:11" ht="12.75">
      <c r="A288"/>
      <c r="B288"/>
      <c r="C288"/>
      <c r="D288"/>
      <c r="E288"/>
      <c r="F288"/>
      <c r="G288"/>
      <c r="H288"/>
      <c r="I288"/>
      <c r="J288"/>
      <c r="K288"/>
    </row>
    <row r="289" spans="1:11" ht="12.75">
      <c r="A289"/>
      <c r="B289"/>
      <c r="C289"/>
      <c r="D289"/>
      <c r="E289"/>
      <c r="F289"/>
      <c r="G289"/>
      <c r="H289"/>
      <c r="I289"/>
      <c r="J289"/>
      <c r="K289"/>
    </row>
    <row r="290" spans="1:11" ht="12.75">
      <c r="A290"/>
      <c r="B290"/>
      <c r="C290"/>
      <c r="D290"/>
      <c r="E290"/>
      <c r="F290"/>
      <c r="G290"/>
      <c r="H290"/>
      <c r="I290"/>
      <c r="J290"/>
      <c r="K290"/>
    </row>
    <row r="291" spans="1:11" ht="12.75">
      <c r="A291"/>
      <c r="B291"/>
      <c r="C291"/>
      <c r="D291"/>
      <c r="E291"/>
      <c r="F291"/>
      <c r="G291"/>
      <c r="H291"/>
      <c r="I291"/>
      <c r="J291"/>
      <c r="K291"/>
    </row>
    <row r="292" spans="1:11" ht="12.75">
      <c r="A292"/>
      <c r="B292"/>
      <c r="C292"/>
      <c r="D292"/>
      <c r="E292"/>
      <c r="F292"/>
      <c r="G292"/>
      <c r="H292"/>
      <c r="I292"/>
      <c r="J292"/>
      <c r="K292"/>
    </row>
    <row r="293" spans="1:11" ht="12.75">
      <c r="A293"/>
      <c r="B293"/>
      <c r="C293"/>
      <c r="D293"/>
      <c r="E293"/>
      <c r="F293"/>
      <c r="G293"/>
      <c r="H293"/>
      <c r="I293"/>
      <c r="J293"/>
      <c r="K293"/>
    </row>
    <row r="294" spans="1:11" ht="12.75">
      <c r="A294"/>
      <c r="B294"/>
      <c r="C294"/>
      <c r="D294"/>
      <c r="E294"/>
      <c r="F294"/>
      <c r="G294"/>
      <c r="H294"/>
      <c r="I294"/>
      <c r="J294"/>
      <c r="K294"/>
    </row>
    <row r="295" spans="1:11" ht="12.75">
      <c r="A295"/>
      <c r="B295"/>
      <c r="C295"/>
      <c r="D295"/>
      <c r="E295"/>
      <c r="F295"/>
      <c r="G295"/>
      <c r="H295"/>
      <c r="I295"/>
      <c r="J295"/>
      <c r="K295"/>
    </row>
    <row r="296" spans="1:11" ht="12.75">
      <c r="A296"/>
      <c r="B296"/>
      <c r="C296"/>
      <c r="D296"/>
      <c r="E296"/>
      <c r="F296"/>
      <c r="G296"/>
      <c r="H296"/>
      <c r="I296"/>
      <c r="J296"/>
      <c r="K296"/>
    </row>
    <row r="297" spans="1:11" ht="12.75">
      <c r="A297"/>
      <c r="B297"/>
      <c r="C297"/>
      <c r="D297"/>
      <c r="E297"/>
      <c r="F297"/>
      <c r="G297"/>
      <c r="H297"/>
      <c r="I297"/>
      <c r="J297"/>
      <c r="K297"/>
    </row>
    <row r="298" spans="1:11" ht="12.75">
      <c r="A298"/>
      <c r="B298"/>
      <c r="C298"/>
      <c r="D298"/>
      <c r="E298"/>
      <c r="F298"/>
      <c r="G298"/>
      <c r="H298"/>
      <c r="I298"/>
      <c r="J298"/>
      <c r="K298"/>
    </row>
    <row r="299" spans="1:11" ht="12.75">
      <c r="A299"/>
      <c r="B299"/>
      <c r="C299"/>
      <c r="D299"/>
      <c r="E299"/>
      <c r="F299"/>
      <c r="G299"/>
      <c r="H299"/>
      <c r="I299"/>
      <c r="J299"/>
      <c r="K299"/>
    </row>
    <row r="300" spans="1:11" ht="12.75">
      <c r="A300"/>
      <c r="B300"/>
      <c r="C300"/>
      <c r="D300"/>
      <c r="E300"/>
      <c r="F300"/>
      <c r="G300"/>
      <c r="H300"/>
      <c r="I300"/>
      <c r="J300"/>
      <c r="K300"/>
    </row>
    <row r="301" spans="1:11" ht="12.75">
      <c r="A301"/>
      <c r="B301"/>
      <c r="C301"/>
      <c r="D301"/>
      <c r="E301"/>
      <c r="F301"/>
      <c r="G301"/>
      <c r="H301"/>
      <c r="I301"/>
      <c r="J301"/>
      <c r="K301"/>
    </row>
    <row r="302" spans="1:11" ht="12.75">
      <c r="A302"/>
      <c r="B302"/>
      <c r="C302"/>
      <c r="D302"/>
      <c r="E302"/>
      <c r="F302"/>
      <c r="G302"/>
      <c r="H302"/>
      <c r="I302"/>
      <c r="J302"/>
      <c r="K302"/>
    </row>
    <row r="303" spans="1:11" ht="12.75">
      <c r="A303"/>
      <c r="B303"/>
      <c r="C303"/>
      <c r="D303"/>
      <c r="E303"/>
      <c r="F303"/>
      <c r="G303"/>
      <c r="H303"/>
      <c r="I303"/>
      <c r="J303"/>
      <c r="K303"/>
    </row>
    <row r="304" spans="1:11" ht="12.75">
      <c r="A304"/>
      <c r="B304"/>
      <c r="C304"/>
      <c r="D304"/>
      <c r="E304"/>
      <c r="F304"/>
      <c r="G304"/>
      <c r="H304"/>
      <c r="I304"/>
      <c r="J304"/>
      <c r="K304"/>
    </row>
    <row r="305" spans="1:11" ht="12.75">
      <c r="A305"/>
      <c r="B305"/>
      <c r="C305"/>
      <c r="D305"/>
      <c r="E305"/>
      <c r="F305"/>
      <c r="G305"/>
      <c r="H305"/>
      <c r="I305"/>
      <c r="J305"/>
      <c r="K305"/>
    </row>
    <row r="306" spans="1:11" ht="12.75">
      <c r="A306"/>
      <c r="B306"/>
      <c r="C306"/>
      <c r="D306"/>
      <c r="E306"/>
      <c r="F306"/>
      <c r="G306"/>
      <c r="H306"/>
      <c r="I306"/>
      <c r="J306"/>
      <c r="K306"/>
    </row>
    <row r="307" spans="1:11" ht="12.75">
      <c r="A307"/>
      <c r="B307"/>
      <c r="C307"/>
      <c r="D307"/>
      <c r="E307"/>
      <c r="F307"/>
      <c r="G307"/>
      <c r="H307"/>
      <c r="I307"/>
      <c r="J307"/>
      <c r="K307"/>
    </row>
    <row r="308" spans="1:11" ht="12.75">
      <c r="A308"/>
      <c r="B308"/>
      <c r="C308"/>
      <c r="D308"/>
      <c r="E308"/>
      <c r="F308"/>
      <c r="G308"/>
      <c r="H308"/>
      <c r="I308"/>
      <c r="J308"/>
      <c r="K308"/>
    </row>
    <row r="309" spans="1:11" ht="12.75">
      <c r="A309"/>
      <c r="B309"/>
      <c r="C309"/>
      <c r="D309"/>
      <c r="E309"/>
      <c r="F309"/>
      <c r="G309"/>
      <c r="H309"/>
      <c r="I309"/>
      <c r="J309"/>
      <c r="K309"/>
    </row>
    <row r="310" spans="1:11" ht="12.75">
      <c r="A310"/>
      <c r="B310"/>
      <c r="C310"/>
      <c r="D310"/>
      <c r="E310"/>
      <c r="F310"/>
      <c r="G310"/>
      <c r="H310"/>
      <c r="I310"/>
      <c r="J310"/>
      <c r="K310"/>
    </row>
    <row r="311" spans="1:11" ht="12.75">
      <c r="A311"/>
      <c r="B311"/>
      <c r="C311"/>
      <c r="D311"/>
      <c r="E311"/>
      <c r="F311"/>
      <c r="G311"/>
      <c r="H311"/>
      <c r="I311"/>
      <c r="J311"/>
      <c r="K311"/>
    </row>
    <row r="312" spans="1:11" ht="12.75">
      <c r="A312"/>
      <c r="B312"/>
      <c r="C312"/>
      <c r="D312"/>
      <c r="E312"/>
      <c r="F312"/>
      <c r="G312"/>
      <c r="H312"/>
      <c r="I312"/>
      <c r="J312"/>
      <c r="K312"/>
    </row>
    <row r="313" spans="1:11" ht="12.75">
      <c r="A313"/>
      <c r="B313"/>
      <c r="C313"/>
      <c r="D313"/>
      <c r="E313"/>
      <c r="F313"/>
      <c r="G313"/>
      <c r="H313"/>
      <c r="I313"/>
      <c r="J313"/>
      <c r="K313"/>
    </row>
    <row r="314" spans="1:11" ht="12.75">
      <c r="A314"/>
      <c r="B314"/>
      <c r="C314"/>
      <c r="D314"/>
      <c r="E314"/>
      <c r="F314"/>
      <c r="G314"/>
      <c r="H314"/>
      <c r="I314"/>
      <c r="J314"/>
      <c r="K314"/>
    </row>
    <row r="315" spans="1:11" ht="12.75">
      <c r="A315"/>
      <c r="B315"/>
      <c r="C315"/>
      <c r="D315"/>
      <c r="E315"/>
      <c r="F315"/>
      <c r="G315"/>
      <c r="H315"/>
      <c r="I315"/>
      <c r="J315"/>
      <c r="K315"/>
    </row>
    <row r="316" spans="1:11" ht="12.75">
      <c r="A316"/>
      <c r="B316"/>
      <c r="C316"/>
      <c r="D316"/>
      <c r="E316"/>
      <c r="F316"/>
      <c r="G316"/>
      <c r="H316"/>
      <c r="I316"/>
      <c r="J316"/>
      <c r="K316"/>
    </row>
    <row r="317" spans="1:11" ht="12.75">
      <c r="A317"/>
      <c r="B317"/>
      <c r="C317"/>
      <c r="D317"/>
      <c r="E317"/>
      <c r="F317"/>
      <c r="G317"/>
      <c r="H317"/>
      <c r="I317"/>
      <c r="J317"/>
      <c r="K317"/>
    </row>
    <row r="318" spans="1:11" ht="12.75">
      <c r="A318"/>
      <c r="B318"/>
      <c r="C318"/>
      <c r="D318"/>
      <c r="E318"/>
      <c r="F318"/>
      <c r="G318"/>
      <c r="H318"/>
      <c r="I318"/>
      <c r="J318"/>
      <c r="K318"/>
    </row>
    <row r="319" spans="1:11" ht="12.75">
      <c r="A319"/>
      <c r="B319"/>
      <c r="C319"/>
      <c r="D319"/>
      <c r="E319"/>
      <c r="F319"/>
      <c r="G319"/>
      <c r="H319"/>
      <c r="I319"/>
      <c r="J319"/>
      <c r="K319"/>
    </row>
    <row r="320" spans="1:11" ht="12.75">
      <c r="A320"/>
      <c r="B320"/>
      <c r="C320"/>
      <c r="D320"/>
      <c r="E320"/>
      <c r="F320"/>
      <c r="G320"/>
      <c r="H320"/>
      <c r="I320"/>
      <c r="J320"/>
      <c r="K320"/>
    </row>
    <row r="321" spans="1:11" ht="12.75">
      <c r="A321"/>
      <c r="B321"/>
      <c r="C321"/>
      <c r="D321"/>
      <c r="E321"/>
      <c r="F321"/>
      <c r="G321"/>
      <c r="H321"/>
      <c r="I321"/>
      <c r="J321"/>
      <c r="K321"/>
    </row>
    <row r="322" spans="1:11" ht="12.75">
      <c r="A322"/>
      <c r="B322"/>
      <c r="C322"/>
      <c r="D322"/>
      <c r="E322"/>
      <c r="F322"/>
      <c r="G322"/>
      <c r="H322"/>
      <c r="I322"/>
      <c r="J322"/>
      <c r="K322"/>
    </row>
    <row r="323" spans="1:11" ht="12.75">
      <c r="A323"/>
      <c r="B323"/>
      <c r="C323"/>
      <c r="D323"/>
      <c r="E323"/>
      <c r="F323"/>
      <c r="G323"/>
      <c r="H323"/>
      <c r="I323"/>
      <c r="J323"/>
      <c r="K323"/>
    </row>
    <row r="324" spans="1:11" ht="12.75">
      <c r="A324"/>
      <c r="B324"/>
      <c r="C324"/>
      <c r="D324"/>
      <c r="E324"/>
      <c r="F324"/>
      <c r="G324"/>
      <c r="H324"/>
      <c r="I324"/>
      <c r="J324"/>
      <c r="K324"/>
    </row>
    <row r="325" spans="1:11" ht="12.75">
      <c r="A325"/>
      <c r="B325"/>
      <c r="C325"/>
      <c r="D325"/>
      <c r="E325"/>
      <c r="F325"/>
      <c r="G325"/>
      <c r="H325"/>
      <c r="I325"/>
      <c r="J325"/>
      <c r="K325"/>
    </row>
    <row r="326" spans="1:11" ht="12.75">
      <c r="A326"/>
      <c r="B326"/>
      <c r="C326"/>
      <c r="D326"/>
      <c r="E326"/>
      <c r="F326"/>
      <c r="G326"/>
      <c r="H326"/>
      <c r="I326"/>
      <c r="J326"/>
      <c r="K326"/>
    </row>
    <row r="327" spans="1:11" ht="12.75">
      <c r="A327"/>
      <c r="B327"/>
      <c r="C327"/>
      <c r="D327"/>
      <c r="E327"/>
      <c r="F327"/>
      <c r="G327"/>
      <c r="H327"/>
      <c r="I327"/>
      <c r="J327"/>
      <c r="K327"/>
    </row>
    <row r="328" spans="1:11" ht="12.75">
      <c r="A328"/>
      <c r="B328"/>
      <c r="C328"/>
      <c r="D328"/>
      <c r="E328"/>
      <c r="F328"/>
      <c r="G328"/>
      <c r="H328"/>
      <c r="I328"/>
      <c r="J328"/>
      <c r="K328"/>
    </row>
    <row r="329" spans="1:11" ht="12.75">
      <c r="A329"/>
      <c r="B329"/>
      <c r="C329"/>
      <c r="D329"/>
      <c r="E329"/>
      <c r="F329"/>
      <c r="G329"/>
      <c r="H329"/>
      <c r="I329"/>
      <c r="J329"/>
      <c r="K329"/>
    </row>
    <row r="330" spans="1:11" ht="12.75">
      <c r="A330"/>
      <c r="B330"/>
      <c r="C330"/>
      <c r="D330"/>
      <c r="E330"/>
      <c r="F330"/>
      <c r="G330"/>
      <c r="H330"/>
      <c r="I330"/>
      <c r="J330"/>
      <c r="K330"/>
    </row>
    <row r="331" spans="1:11" ht="12.75">
      <c r="A331"/>
      <c r="B331"/>
      <c r="C331"/>
      <c r="D331"/>
      <c r="E331"/>
      <c r="F331"/>
      <c r="G331"/>
      <c r="H331"/>
      <c r="I331"/>
      <c r="J331"/>
      <c r="K331"/>
    </row>
    <row r="332" spans="1:11" ht="12.75">
      <c r="A332"/>
      <c r="B332"/>
      <c r="C332"/>
      <c r="D332"/>
      <c r="E332"/>
      <c r="F332"/>
      <c r="G332"/>
      <c r="H332"/>
      <c r="I332"/>
      <c r="J332"/>
      <c r="K332"/>
    </row>
    <row r="333" spans="1:11" ht="12.75">
      <c r="A333"/>
      <c r="B333"/>
      <c r="C333"/>
      <c r="D333"/>
      <c r="E333"/>
      <c r="F333"/>
      <c r="G333"/>
      <c r="H333"/>
      <c r="I333"/>
      <c r="J333"/>
      <c r="K333"/>
    </row>
    <row r="334" spans="1:11" ht="12.75">
      <c r="A334"/>
      <c r="B334"/>
      <c r="C334"/>
      <c r="D334"/>
      <c r="E334"/>
      <c r="F334"/>
      <c r="G334"/>
      <c r="H334"/>
      <c r="I334"/>
      <c r="J334"/>
      <c r="K334"/>
    </row>
    <row r="335" spans="1:11" ht="12.75">
      <c r="A335"/>
      <c r="B335"/>
      <c r="C335"/>
      <c r="D335"/>
      <c r="E335"/>
      <c r="F335"/>
      <c r="G335"/>
      <c r="H335"/>
      <c r="I335"/>
      <c r="J335"/>
      <c r="K335"/>
    </row>
    <row r="336" spans="1:11" ht="12.75">
      <c r="A336"/>
      <c r="B336"/>
      <c r="C336"/>
      <c r="D336"/>
      <c r="E336"/>
      <c r="F336"/>
      <c r="G336"/>
      <c r="H336"/>
      <c r="I336"/>
      <c r="J336"/>
      <c r="K336"/>
    </row>
    <row r="337" spans="1:11" ht="12.75">
      <c r="A337"/>
      <c r="B337"/>
      <c r="C337"/>
      <c r="D337"/>
      <c r="E337"/>
      <c r="F337"/>
      <c r="G337"/>
      <c r="H337"/>
      <c r="I337"/>
      <c r="J337"/>
      <c r="K337"/>
    </row>
  </sheetData>
  <sheetProtection formatCells="0" formatColumns="0" formatRows="0" insertColumns="0" insertRows="0" insertHyperlinks="0" deleteColumns="0" deleteRows="0" selectLockedCells="1" sort="0" autoFilter="0" pivotTables="0"/>
  <phoneticPr fontId="2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AC37"/>
  <sheetViews>
    <sheetView showGridLines="0" tabSelected="1" workbookViewId="0">
      <pane ySplit="1" topLeftCell="A2" activePane="bottomLeft" state="frozen"/>
      <selection pane="bottomLeft" activeCell="F33" sqref="F33"/>
    </sheetView>
  </sheetViews>
  <sheetFormatPr baseColWidth="10" defaultColWidth="11.42578125" defaultRowHeight="11.25"/>
  <cols>
    <col min="1" max="1" width="11.140625" style="17" bestFit="1" customWidth="1"/>
    <col min="2" max="2" width="8.28515625" style="39" bestFit="1" customWidth="1"/>
    <col min="3" max="3" width="4.5703125" style="18" bestFit="1" customWidth="1"/>
    <col min="4" max="4" width="10" style="17" bestFit="1" customWidth="1"/>
    <col min="5" max="5" width="33.7109375" style="17" customWidth="1"/>
    <col min="6" max="6" width="10.7109375" style="19" customWidth="1"/>
    <col min="7" max="7" width="10.140625" style="17" customWidth="1"/>
    <col min="8" max="8" width="9.42578125" style="17" customWidth="1"/>
    <col min="9" max="9" width="10.28515625" style="41" customWidth="1"/>
    <col min="10" max="10" width="7.5703125" style="45" customWidth="1"/>
    <col min="11" max="12" width="7.5703125" style="41" customWidth="1"/>
    <col min="13" max="13" width="14.42578125" style="43" customWidth="1"/>
    <col min="14" max="14" width="13.140625" style="43" customWidth="1"/>
    <col min="15" max="15" width="11.7109375" style="43" customWidth="1"/>
    <col min="16" max="16" width="24.85546875" style="17" customWidth="1"/>
    <col min="17" max="17" width="19.28515625" style="17" customWidth="1"/>
    <col min="18" max="18" width="17.7109375" style="17" customWidth="1"/>
    <col min="19" max="19" width="6.42578125" style="17" customWidth="1"/>
    <col min="20" max="20" width="15.5703125" style="19" customWidth="1"/>
    <col min="21" max="21" width="7.28515625" style="19" customWidth="1"/>
    <col min="22" max="22" width="10.140625" style="19" customWidth="1"/>
    <col min="23" max="23" width="9.7109375" style="19" customWidth="1"/>
    <col min="24" max="24" width="9.140625" style="17" customWidth="1"/>
    <col min="25" max="25" width="15.85546875" style="17" customWidth="1"/>
    <col min="26" max="26" width="9.42578125" style="17" customWidth="1"/>
    <col min="27" max="28" width="11.140625" style="17" customWidth="1"/>
    <col min="29" max="16384" width="11.42578125" style="17"/>
  </cols>
  <sheetData>
    <row r="1" spans="1:29" s="21" customFormat="1" ht="28.5" customHeight="1">
      <c r="A1" s="66" t="s">
        <v>79</v>
      </c>
      <c r="B1" s="67" t="s">
        <v>80</v>
      </c>
      <c r="C1" s="68" t="s">
        <v>81</v>
      </c>
      <c r="D1" s="66" t="s">
        <v>82</v>
      </c>
      <c r="E1" s="20" t="s">
        <v>134</v>
      </c>
      <c r="F1" s="20" t="s">
        <v>130</v>
      </c>
      <c r="G1" s="20" t="s">
        <v>138</v>
      </c>
      <c r="H1" s="66" t="s">
        <v>21</v>
      </c>
      <c r="I1" s="40" t="s">
        <v>137</v>
      </c>
      <c r="J1" s="44" t="s">
        <v>77</v>
      </c>
      <c r="K1" s="40" t="s">
        <v>135</v>
      </c>
      <c r="L1" s="40" t="s">
        <v>223</v>
      </c>
      <c r="M1" s="40" t="s">
        <v>132</v>
      </c>
      <c r="N1" s="40" t="s">
        <v>220</v>
      </c>
      <c r="O1" s="69" t="s">
        <v>78</v>
      </c>
      <c r="P1" s="20" t="s">
        <v>75</v>
      </c>
      <c r="Q1" s="20" t="s">
        <v>71</v>
      </c>
      <c r="R1" s="20" t="s">
        <v>76</v>
      </c>
      <c r="S1" s="20" t="s">
        <v>127</v>
      </c>
      <c r="T1" s="20" t="s">
        <v>128</v>
      </c>
      <c r="U1" s="20" t="s">
        <v>129</v>
      </c>
      <c r="V1" s="20" t="s">
        <v>84</v>
      </c>
      <c r="W1" s="20" t="s">
        <v>131</v>
      </c>
      <c r="X1" s="20" t="s">
        <v>133</v>
      </c>
      <c r="Y1" s="20" t="s">
        <v>136</v>
      </c>
      <c r="Z1" s="20" t="s">
        <v>83</v>
      </c>
      <c r="AA1" s="20" t="s">
        <v>139</v>
      </c>
      <c r="AB1" s="20" t="s">
        <v>139</v>
      </c>
      <c r="AC1" s="20" t="s">
        <v>293</v>
      </c>
    </row>
    <row r="2" spans="1:29" ht="15" customHeight="1">
      <c r="A2" s="70" t="s">
        <v>196</v>
      </c>
      <c r="B2" s="39" t="s">
        <v>147</v>
      </c>
      <c r="C2" s="18" t="s">
        <v>171</v>
      </c>
      <c r="D2" s="17" t="s">
        <v>189</v>
      </c>
      <c r="E2" s="17" t="s">
        <v>163</v>
      </c>
      <c r="F2" s="19" t="s">
        <v>142</v>
      </c>
      <c r="G2" s="17" t="s">
        <v>0</v>
      </c>
      <c r="H2" s="17" t="s">
        <v>24</v>
      </c>
      <c r="I2" s="41">
        <v>84771.96</v>
      </c>
      <c r="J2" s="45">
        <v>7.7629999999999999</v>
      </c>
      <c r="K2" s="41">
        <v>10920</v>
      </c>
      <c r="L2" s="41" t="str">
        <f>+T2&amp;V2&amp;S2</f>
        <v>1000800910391027</v>
      </c>
      <c r="M2" s="43">
        <v>10920</v>
      </c>
      <c r="N2" s="42">
        <v>10980.78</v>
      </c>
      <c r="O2" s="42">
        <v>85243.795140000002</v>
      </c>
      <c r="P2" s="17" t="s">
        <v>157</v>
      </c>
      <c r="Q2" s="16" t="s">
        <v>221</v>
      </c>
      <c r="R2" s="16" t="s">
        <v>224</v>
      </c>
      <c r="S2" s="16">
        <v>1027</v>
      </c>
      <c r="T2" s="19">
        <v>10008009</v>
      </c>
      <c r="U2" s="19" t="s">
        <v>141</v>
      </c>
      <c r="V2" s="19">
        <v>1039</v>
      </c>
      <c r="W2" s="19" t="s">
        <v>143</v>
      </c>
      <c r="X2" s="17" t="s">
        <v>162</v>
      </c>
      <c r="Y2" s="17" t="s">
        <v>144</v>
      </c>
      <c r="Z2" s="17" t="s">
        <v>197</v>
      </c>
      <c r="AA2" s="17" t="s">
        <v>145</v>
      </c>
    </row>
    <row r="3" spans="1:29" ht="15" customHeight="1">
      <c r="A3" s="70" t="s">
        <v>226</v>
      </c>
      <c r="B3" s="39" t="s">
        <v>147</v>
      </c>
      <c r="C3" s="18" t="s">
        <v>227</v>
      </c>
      <c r="D3" s="17" t="s">
        <v>228</v>
      </c>
      <c r="E3" s="17" t="s">
        <v>229</v>
      </c>
      <c r="F3" s="19" t="s">
        <v>142</v>
      </c>
      <c r="G3" s="17" t="s">
        <v>0</v>
      </c>
      <c r="H3" s="17" t="s">
        <v>26</v>
      </c>
      <c r="I3" s="41">
        <v>134716.53</v>
      </c>
      <c r="J3" s="45">
        <v>8.6969999999999992</v>
      </c>
      <c r="K3" s="41">
        <v>15490</v>
      </c>
      <c r="L3" s="41" t="str">
        <f>+T3&amp;V3&amp;S3</f>
        <v>1000800910691026</v>
      </c>
      <c r="M3" s="43">
        <v>15490</v>
      </c>
      <c r="N3" s="42">
        <v>16496.34</v>
      </c>
      <c r="O3" s="42">
        <v>143468.66897999999</v>
      </c>
      <c r="P3" s="17" t="s">
        <v>182</v>
      </c>
      <c r="Q3" s="16" t="s">
        <v>221</v>
      </c>
      <c r="R3" s="17" t="s">
        <v>230</v>
      </c>
      <c r="S3" s="16">
        <v>1026</v>
      </c>
      <c r="T3" s="19">
        <v>10008009</v>
      </c>
      <c r="U3" s="19" t="s">
        <v>141</v>
      </c>
      <c r="V3" s="19">
        <v>1069</v>
      </c>
      <c r="W3" s="19" t="s">
        <v>143</v>
      </c>
      <c r="X3" s="17" t="s">
        <v>231</v>
      </c>
      <c r="Y3" s="17" t="s">
        <v>144</v>
      </c>
      <c r="Z3" s="17" t="s">
        <v>232</v>
      </c>
      <c r="AA3" s="17" t="s">
        <v>145</v>
      </c>
    </row>
    <row r="4" spans="1:29" ht="15" customHeight="1">
      <c r="A4" s="71" t="s">
        <v>233</v>
      </c>
      <c r="B4" s="38" t="s">
        <v>234</v>
      </c>
      <c r="C4" s="15" t="s">
        <v>235</v>
      </c>
      <c r="D4" s="17" t="s">
        <v>236</v>
      </c>
      <c r="E4" s="17" t="s">
        <v>229</v>
      </c>
      <c r="F4" s="16" t="s">
        <v>142</v>
      </c>
      <c r="G4" s="17" t="s">
        <v>0</v>
      </c>
      <c r="H4" s="17" t="s">
        <v>26</v>
      </c>
      <c r="I4" s="41">
        <v>155104.91</v>
      </c>
      <c r="J4" s="45">
        <v>9.9489999999999998</v>
      </c>
      <c r="K4" s="41">
        <v>15590</v>
      </c>
      <c r="L4" s="41" t="str">
        <f>+T4&amp;V4&amp;S4</f>
        <v>1000800910391026</v>
      </c>
      <c r="M4" s="42">
        <v>15590</v>
      </c>
      <c r="N4" s="42">
        <v>16496.34</v>
      </c>
      <c r="O4" s="42">
        <v>164122.08666</v>
      </c>
      <c r="P4" s="16" t="s">
        <v>157</v>
      </c>
      <c r="Q4" s="16" t="s">
        <v>221</v>
      </c>
      <c r="R4" s="17" t="s">
        <v>230</v>
      </c>
      <c r="S4" s="16">
        <v>1026</v>
      </c>
      <c r="T4" s="16">
        <v>10008009</v>
      </c>
      <c r="U4" s="16" t="s">
        <v>141</v>
      </c>
      <c r="V4" s="16">
        <v>1039</v>
      </c>
      <c r="W4" s="16" t="s">
        <v>143</v>
      </c>
      <c r="X4" s="17" t="s">
        <v>231</v>
      </c>
      <c r="Y4" s="17" t="s">
        <v>144</v>
      </c>
      <c r="Z4" s="17" t="s">
        <v>237</v>
      </c>
      <c r="AA4" s="17" t="s">
        <v>145</v>
      </c>
    </row>
    <row r="5" spans="1:29" ht="15" customHeight="1">
      <c r="A5" s="70" t="s">
        <v>238</v>
      </c>
      <c r="B5" s="39" t="s">
        <v>234</v>
      </c>
      <c r="C5" s="18" t="s">
        <v>239</v>
      </c>
      <c r="D5" s="17" t="s">
        <v>240</v>
      </c>
      <c r="E5" s="17" t="s">
        <v>229</v>
      </c>
      <c r="F5" s="19" t="s">
        <v>142</v>
      </c>
      <c r="G5" s="17" t="s">
        <v>0</v>
      </c>
      <c r="H5" s="17" t="s">
        <v>26</v>
      </c>
      <c r="I5" s="41">
        <v>145719.73000000001</v>
      </c>
      <c r="J5" s="45">
        <v>9.3469999999999995</v>
      </c>
      <c r="K5" s="41">
        <v>15590</v>
      </c>
      <c r="L5" s="41" t="str">
        <f>+T5&amp;V5&amp;S5</f>
        <v>1000800910391026</v>
      </c>
      <c r="M5" s="43">
        <v>15590</v>
      </c>
      <c r="N5" s="42">
        <v>16496.34</v>
      </c>
      <c r="O5" s="42">
        <v>154191.28998</v>
      </c>
      <c r="P5" s="17" t="s">
        <v>157</v>
      </c>
      <c r="Q5" s="16" t="s">
        <v>221</v>
      </c>
      <c r="R5" s="17" t="s">
        <v>230</v>
      </c>
      <c r="S5" s="16">
        <v>1026</v>
      </c>
      <c r="T5" s="19">
        <v>10008009</v>
      </c>
      <c r="U5" s="19" t="s">
        <v>141</v>
      </c>
      <c r="V5" s="19">
        <v>1039</v>
      </c>
      <c r="W5" s="19" t="s">
        <v>143</v>
      </c>
      <c r="X5" s="17" t="s">
        <v>231</v>
      </c>
      <c r="Y5" s="17" t="s">
        <v>144</v>
      </c>
      <c r="Z5" s="17" t="s">
        <v>241</v>
      </c>
      <c r="AA5" s="17" t="s">
        <v>145</v>
      </c>
    </row>
    <row r="6" spans="1:29" ht="15" customHeight="1">
      <c r="A6" s="71" t="s">
        <v>242</v>
      </c>
      <c r="B6" s="38" t="s">
        <v>234</v>
      </c>
      <c r="C6" s="15" t="s">
        <v>243</v>
      </c>
      <c r="D6" s="17" t="s">
        <v>244</v>
      </c>
      <c r="E6" s="17" t="s">
        <v>229</v>
      </c>
      <c r="F6" s="16" t="s">
        <v>142</v>
      </c>
      <c r="G6" s="17" t="s">
        <v>0</v>
      </c>
      <c r="H6" s="17" t="s">
        <v>26</v>
      </c>
      <c r="I6" s="41">
        <v>99744.82</v>
      </c>
      <c r="J6" s="45">
        <v>6.3979999999999997</v>
      </c>
      <c r="K6" s="41">
        <v>15590</v>
      </c>
      <c r="L6" s="41" t="str">
        <f>+T6&amp;V6&amp;S6</f>
        <v>1000800910391026</v>
      </c>
      <c r="M6" s="42">
        <v>15590</v>
      </c>
      <c r="N6" s="42">
        <v>16496.34</v>
      </c>
      <c r="O6" s="42">
        <v>105543.58331999999</v>
      </c>
      <c r="P6" s="16" t="s">
        <v>157</v>
      </c>
      <c r="Q6" s="16" t="s">
        <v>221</v>
      </c>
      <c r="R6" s="17" t="s">
        <v>230</v>
      </c>
      <c r="S6" s="16">
        <v>1026</v>
      </c>
      <c r="T6" s="16">
        <v>10008009</v>
      </c>
      <c r="U6" s="16" t="s">
        <v>141</v>
      </c>
      <c r="V6" s="16">
        <v>1039</v>
      </c>
      <c r="W6" s="16" t="s">
        <v>143</v>
      </c>
      <c r="X6" s="17" t="s">
        <v>231</v>
      </c>
      <c r="Y6" s="17" t="s">
        <v>144</v>
      </c>
      <c r="Z6" s="17" t="s">
        <v>245</v>
      </c>
      <c r="AA6" s="17" t="s">
        <v>145</v>
      </c>
    </row>
    <row r="7" spans="1:29" ht="15" customHeight="1">
      <c r="A7" s="71" t="s">
        <v>246</v>
      </c>
      <c r="B7" s="38" t="s">
        <v>234</v>
      </c>
      <c r="C7" s="15" t="s">
        <v>247</v>
      </c>
      <c r="D7" s="17" t="s">
        <v>248</v>
      </c>
      <c r="E7" s="17" t="s">
        <v>229</v>
      </c>
      <c r="F7" s="16" t="s">
        <v>142</v>
      </c>
      <c r="G7" s="17" t="s">
        <v>0</v>
      </c>
      <c r="H7" s="17" t="s">
        <v>26</v>
      </c>
      <c r="I7" s="41">
        <v>96455.33</v>
      </c>
      <c r="J7" s="45">
        <v>6.1870000000000003</v>
      </c>
      <c r="K7" s="41">
        <v>15590</v>
      </c>
      <c r="L7" s="41" t="str">
        <f>+T7&amp;V7&amp;S7</f>
        <v>1000800910391026</v>
      </c>
      <c r="M7" s="42">
        <v>15590</v>
      </c>
      <c r="N7" s="42">
        <v>16496.34</v>
      </c>
      <c r="O7" s="42">
        <v>102062.85558</v>
      </c>
      <c r="P7" s="16" t="s">
        <v>157</v>
      </c>
      <c r="Q7" s="16" t="s">
        <v>221</v>
      </c>
      <c r="R7" s="17" t="s">
        <v>230</v>
      </c>
      <c r="S7" s="16">
        <v>1026</v>
      </c>
      <c r="T7" s="16">
        <v>10008009</v>
      </c>
      <c r="U7" s="16" t="s">
        <v>141</v>
      </c>
      <c r="V7" s="16">
        <v>1039</v>
      </c>
      <c r="W7" s="16" t="s">
        <v>143</v>
      </c>
      <c r="X7" s="17" t="s">
        <v>231</v>
      </c>
      <c r="Y7" s="17" t="s">
        <v>144</v>
      </c>
      <c r="Z7" s="17" t="s">
        <v>249</v>
      </c>
      <c r="AA7" s="17" t="s">
        <v>145</v>
      </c>
    </row>
    <row r="8" spans="1:29" ht="15" customHeight="1">
      <c r="A8" s="70" t="s">
        <v>204</v>
      </c>
      <c r="B8" s="39" t="s">
        <v>148</v>
      </c>
      <c r="C8" s="18" t="s">
        <v>175</v>
      </c>
      <c r="D8" s="17" t="s">
        <v>183</v>
      </c>
      <c r="E8" s="17" t="s">
        <v>163</v>
      </c>
      <c r="F8" s="19" t="s">
        <v>142</v>
      </c>
      <c r="G8" s="17" t="s">
        <v>0</v>
      </c>
      <c r="H8" s="17" t="s">
        <v>24</v>
      </c>
      <c r="I8" s="41">
        <v>106470</v>
      </c>
      <c r="J8" s="45">
        <v>9.75</v>
      </c>
      <c r="K8" s="41">
        <v>10920</v>
      </c>
      <c r="L8" s="41" t="str">
        <f>+T8&amp;V8&amp;S8</f>
        <v>1000800910391027</v>
      </c>
      <c r="M8" s="43">
        <v>10920</v>
      </c>
      <c r="N8" s="42">
        <v>10980.78</v>
      </c>
      <c r="O8" s="42">
        <v>107062.60500000001</v>
      </c>
      <c r="P8" s="17" t="s">
        <v>157</v>
      </c>
      <c r="Q8" s="16" t="s">
        <v>221</v>
      </c>
      <c r="R8" s="16" t="s">
        <v>224</v>
      </c>
      <c r="S8" s="16">
        <v>1027</v>
      </c>
      <c r="T8" s="19">
        <v>10008009</v>
      </c>
      <c r="U8" s="19" t="s">
        <v>141</v>
      </c>
      <c r="V8" s="19">
        <v>1039</v>
      </c>
      <c r="W8" s="19" t="s">
        <v>143</v>
      </c>
      <c r="X8" s="17" t="s">
        <v>162</v>
      </c>
      <c r="Y8" s="17" t="s">
        <v>144</v>
      </c>
      <c r="Z8" s="17" t="s">
        <v>205</v>
      </c>
      <c r="AA8" s="17" t="s">
        <v>145</v>
      </c>
    </row>
    <row r="9" spans="1:29" ht="15" customHeight="1">
      <c r="A9" s="70" t="s">
        <v>198</v>
      </c>
      <c r="B9" s="39" t="s">
        <v>148</v>
      </c>
      <c r="C9" s="18" t="s">
        <v>158</v>
      </c>
      <c r="D9" s="17" t="s">
        <v>192</v>
      </c>
      <c r="E9" s="17" t="s">
        <v>163</v>
      </c>
      <c r="F9" s="19" t="s">
        <v>142</v>
      </c>
      <c r="G9" s="17" t="s">
        <v>0</v>
      </c>
      <c r="H9" s="17" t="s">
        <v>24</v>
      </c>
      <c r="I9" s="41">
        <v>151285.68</v>
      </c>
      <c r="J9" s="45">
        <v>13.853999999999999</v>
      </c>
      <c r="K9" s="41">
        <v>10920</v>
      </c>
      <c r="L9" s="41" t="str">
        <f>+T9&amp;V9&amp;S9</f>
        <v>1000800910391027</v>
      </c>
      <c r="M9" s="43">
        <v>10920</v>
      </c>
      <c r="N9" s="42">
        <v>10980.78</v>
      </c>
      <c r="O9" s="42">
        <v>152127.72612000001</v>
      </c>
      <c r="P9" s="17" t="s">
        <v>157</v>
      </c>
      <c r="Q9" s="16" t="s">
        <v>221</v>
      </c>
      <c r="R9" s="16" t="s">
        <v>224</v>
      </c>
      <c r="S9" s="16">
        <v>1027</v>
      </c>
      <c r="T9" s="19">
        <v>10008009</v>
      </c>
      <c r="U9" s="19" t="s">
        <v>141</v>
      </c>
      <c r="V9" s="19">
        <v>1039</v>
      </c>
      <c r="W9" s="19" t="s">
        <v>143</v>
      </c>
      <c r="X9" s="17" t="s">
        <v>162</v>
      </c>
      <c r="Y9" s="17" t="s">
        <v>144</v>
      </c>
      <c r="Z9" s="17" t="s">
        <v>199</v>
      </c>
      <c r="AA9" s="17" t="s">
        <v>145</v>
      </c>
    </row>
    <row r="10" spans="1:29" ht="15" customHeight="1">
      <c r="A10" s="70" t="s">
        <v>206</v>
      </c>
      <c r="B10" s="39" t="s">
        <v>148</v>
      </c>
      <c r="C10" s="18" t="s">
        <v>178</v>
      </c>
      <c r="D10" s="17" t="s">
        <v>207</v>
      </c>
      <c r="E10" s="17" t="s">
        <v>163</v>
      </c>
      <c r="F10" s="19" t="s">
        <v>142</v>
      </c>
      <c r="G10" s="17" t="s">
        <v>0</v>
      </c>
      <c r="H10" s="17" t="s">
        <v>24</v>
      </c>
      <c r="I10" s="41">
        <v>156341.64000000001</v>
      </c>
      <c r="J10" s="45">
        <v>14.317</v>
      </c>
      <c r="K10" s="41">
        <v>10920</v>
      </c>
      <c r="L10" s="41" t="str">
        <f>+T10&amp;V10&amp;S10</f>
        <v>1000800910391027</v>
      </c>
      <c r="M10" s="43">
        <v>10920</v>
      </c>
      <c r="N10" s="42">
        <v>10980.78</v>
      </c>
      <c r="O10" s="42">
        <v>157211.82726000002</v>
      </c>
      <c r="P10" s="17" t="s">
        <v>157</v>
      </c>
      <c r="Q10" s="16" t="s">
        <v>221</v>
      </c>
      <c r="R10" s="16" t="s">
        <v>224</v>
      </c>
      <c r="S10" s="16">
        <v>1027</v>
      </c>
      <c r="T10" s="19">
        <v>10008009</v>
      </c>
      <c r="U10" s="19" t="s">
        <v>141</v>
      </c>
      <c r="V10" s="19">
        <v>1039</v>
      </c>
      <c r="W10" s="19" t="s">
        <v>143</v>
      </c>
      <c r="X10" s="17" t="s">
        <v>162</v>
      </c>
      <c r="Y10" s="17" t="s">
        <v>144</v>
      </c>
      <c r="Z10" s="17" t="s">
        <v>208</v>
      </c>
      <c r="AA10" s="17" t="s">
        <v>145</v>
      </c>
    </row>
    <row r="11" spans="1:29">
      <c r="A11" s="71" t="s">
        <v>250</v>
      </c>
      <c r="B11" s="38" t="s">
        <v>148</v>
      </c>
      <c r="C11" s="15" t="s">
        <v>251</v>
      </c>
      <c r="D11" s="17" t="s">
        <v>228</v>
      </c>
      <c r="E11" s="17" t="s">
        <v>229</v>
      </c>
      <c r="F11" s="16" t="s">
        <v>142</v>
      </c>
      <c r="G11" s="17" t="s">
        <v>0</v>
      </c>
      <c r="H11" s="17" t="s">
        <v>26</v>
      </c>
      <c r="I11" s="41">
        <v>102457.48</v>
      </c>
      <c r="J11" s="45">
        <v>6.5720000000000001</v>
      </c>
      <c r="K11" s="41">
        <v>15590</v>
      </c>
      <c r="L11" s="41" t="str">
        <f>+T11&amp;V11&amp;S11</f>
        <v>1000800910391026</v>
      </c>
      <c r="M11" s="42">
        <v>15590</v>
      </c>
      <c r="N11" s="42">
        <v>16496.34</v>
      </c>
      <c r="O11" s="42">
        <v>108413.93648</v>
      </c>
      <c r="P11" s="16" t="s">
        <v>157</v>
      </c>
      <c r="Q11" s="16" t="s">
        <v>221</v>
      </c>
      <c r="R11" s="17" t="s">
        <v>230</v>
      </c>
      <c r="S11" s="16">
        <v>1026</v>
      </c>
      <c r="T11" s="16">
        <v>10008009</v>
      </c>
      <c r="U11" s="16" t="s">
        <v>141</v>
      </c>
      <c r="V11" s="16">
        <v>1039</v>
      </c>
      <c r="W11" s="16" t="s">
        <v>143</v>
      </c>
      <c r="X11" s="17" t="s">
        <v>231</v>
      </c>
      <c r="Y11" s="17" t="s">
        <v>144</v>
      </c>
      <c r="Z11" s="17" t="s">
        <v>252</v>
      </c>
      <c r="AA11" s="17" t="s">
        <v>145</v>
      </c>
    </row>
    <row r="12" spans="1:29">
      <c r="A12" s="71" t="s">
        <v>165</v>
      </c>
      <c r="B12" s="38" t="s">
        <v>140</v>
      </c>
      <c r="C12" s="15" t="s">
        <v>166</v>
      </c>
      <c r="D12" s="17" t="s">
        <v>161</v>
      </c>
      <c r="E12" s="17" t="s">
        <v>163</v>
      </c>
      <c r="F12" s="16" t="s">
        <v>142</v>
      </c>
      <c r="G12" s="17" t="s">
        <v>0</v>
      </c>
      <c r="H12" s="17" t="s">
        <v>24</v>
      </c>
      <c r="I12" s="41">
        <v>133060.20000000001</v>
      </c>
      <c r="J12" s="45">
        <v>12.185</v>
      </c>
      <c r="K12" s="41">
        <v>10920</v>
      </c>
      <c r="L12" s="41" t="str">
        <f>+T12&amp;V12&amp;S12</f>
        <v>1000800910391027</v>
      </c>
      <c r="M12" s="42">
        <v>10920</v>
      </c>
      <c r="N12" s="42">
        <v>10980.78</v>
      </c>
      <c r="O12" s="42">
        <v>133800.80430000002</v>
      </c>
      <c r="P12" s="16" t="s">
        <v>157</v>
      </c>
      <c r="Q12" s="16" t="s">
        <v>221</v>
      </c>
      <c r="R12" s="16" t="s">
        <v>224</v>
      </c>
      <c r="S12" s="16">
        <v>1027</v>
      </c>
      <c r="T12" s="16">
        <v>10008009</v>
      </c>
      <c r="U12" s="16" t="s">
        <v>141</v>
      </c>
      <c r="V12" s="16">
        <v>1039</v>
      </c>
      <c r="W12" s="16" t="s">
        <v>143</v>
      </c>
      <c r="X12" s="17" t="s">
        <v>162</v>
      </c>
      <c r="Y12" s="17" t="s">
        <v>144</v>
      </c>
      <c r="Z12" s="17" t="s">
        <v>167</v>
      </c>
      <c r="AA12" s="17" t="s">
        <v>145</v>
      </c>
    </row>
    <row r="13" spans="1:29">
      <c r="A13" s="70" t="s">
        <v>209</v>
      </c>
      <c r="B13" s="39" t="s">
        <v>140</v>
      </c>
      <c r="C13" s="18" t="s">
        <v>173</v>
      </c>
      <c r="D13" s="17" t="s">
        <v>210</v>
      </c>
      <c r="E13" s="17" t="s">
        <v>163</v>
      </c>
      <c r="F13" s="19" t="s">
        <v>142</v>
      </c>
      <c r="G13" s="17" t="s">
        <v>0</v>
      </c>
      <c r="H13" s="17" t="s">
        <v>24</v>
      </c>
      <c r="I13" s="41">
        <v>158536.56</v>
      </c>
      <c r="J13" s="45">
        <v>14.518000000000001</v>
      </c>
      <c r="K13" s="41">
        <v>10920</v>
      </c>
      <c r="L13" s="41" t="str">
        <f>+T13&amp;V13&amp;S13</f>
        <v>1000800910391027</v>
      </c>
      <c r="M13" s="43">
        <v>10920</v>
      </c>
      <c r="N13" s="42">
        <v>10980.78</v>
      </c>
      <c r="O13" s="42">
        <v>159418.96404000002</v>
      </c>
      <c r="P13" s="17" t="s">
        <v>157</v>
      </c>
      <c r="Q13" s="16" t="s">
        <v>221</v>
      </c>
      <c r="R13" s="16" t="s">
        <v>224</v>
      </c>
      <c r="S13" s="16">
        <v>1027</v>
      </c>
      <c r="T13" s="19">
        <v>10008009</v>
      </c>
      <c r="U13" s="19" t="s">
        <v>141</v>
      </c>
      <c r="V13" s="19">
        <v>1039</v>
      </c>
      <c r="W13" s="19" t="s">
        <v>143</v>
      </c>
      <c r="X13" s="17" t="s">
        <v>162</v>
      </c>
      <c r="Y13" s="17" t="s">
        <v>144</v>
      </c>
      <c r="Z13" s="17" t="s">
        <v>211</v>
      </c>
      <c r="AA13" s="17" t="s">
        <v>145</v>
      </c>
    </row>
    <row r="14" spans="1:29">
      <c r="A14" s="71" t="s">
        <v>253</v>
      </c>
      <c r="B14" s="38" t="s">
        <v>146</v>
      </c>
      <c r="C14" s="15" t="s">
        <v>254</v>
      </c>
      <c r="D14" s="17" t="s">
        <v>228</v>
      </c>
      <c r="E14" s="17" t="s">
        <v>229</v>
      </c>
      <c r="F14" s="16" t="s">
        <v>142</v>
      </c>
      <c r="G14" s="17" t="s">
        <v>0</v>
      </c>
      <c r="H14" s="17" t="s">
        <v>26</v>
      </c>
      <c r="I14" s="41">
        <v>121259.02</v>
      </c>
      <c r="J14" s="45">
        <v>7.7779999999999996</v>
      </c>
      <c r="K14" s="41">
        <v>15590</v>
      </c>
      <c r="L14" s="41" t="str">
        <f>+T14&amp;V14&amp;S14</f>
        <v>1000800910391026</v>
      </c>
      <c r="M14" s="42">
        <v>15590</v>
      </c>
      <c r="N14" s="42">
        <v>16496.34</v>
      </c>
      <c r="O14" s="42">
        <v>128308.53251999999</v>
      </c>
      <c r="P14" s="16" t="s">
        <v>157</v>
      </c>
      <c r="Q14" s="16" t="s">
        <v>221</v>
      </c>
      <c r="R14" s="17" t="s">
        <v>230</v>
      </c>
      <c r="S14" s="16">
        <v>1026</v>
      </c>
      <c r="T14" s="16">
        <v>10008009</v>
      </c>
      <c r="U14" s="16" t="s">
        <v>141</v>
      </c>
      <c r="V14" s="16">
        <v>1039</v>
      </c>
      <c r="W14" s="16" t="s">
        <v>143</v>
      </c>
      <c r="X14" s="17" t="s">
        <v>231</v>
      </c>
      <c r="Y14" s="17" t="s">
        <v>144</v>
      </c>
      <c r="Z14" s="17" t="s">
        <v>255</v>
      </c>
      <c r="AA14" s="17" t="s">
        <v>145</v>
      </c>
    </row>
    <row r="15" spans="1:29">
      <c r="A15" s="71" t="s">
        <v>185</v>
      </c>
      <c r="B15" s="38" t="s">
        <v>146</v>
      </c>
      <c r="C15" s="15" t="s">
        <v>156</v>
      </c>
      <c r="D15" s="17" t="s">
        <v>186</v>
      </c>
      <c r="E15" s="17" t="s">
        <v>163</v>
      </c>
      <c r="F15" s="16" t="s">
        <v>142</v>
      </c>
      <c r="G15" s="17" t="s">
        <v>0</v>
      </c>
      <c r="H15" s="17" t="s">
        <v>24</v>
      </c>
      <c r="I15" s="41">
        <v>114725.16</v>
      </c>
      <c r="J15" s="45">
        <v>10.989000000000001</v>
      </c>
      <c r="K15" s="41">
        <v>10440</v>
      </c>
      <c r="L15" s="41" t="str">
        <f>+T15&amp;V15&amp;S15</f>
        <v>1000800910691027</v>
      </c>
      <c r="M15" s="42">
        <v>10440</v>
      </c>
      <c r="N15" s="42">
        <v>10980.78</v>
      </c>
      <c r="O15" s="42">
        <v>120667.79142000001</v>
      </c>
      <c r="P15" s="16" t="s">
        <v>182</v>
      </c>
      <c r="Q15" s="16" t="s">
        <v>221</v>
      </c>
      <c r="R15" s="16" t="s">
        <v>224</v>
      </c>
      <c r="S15" s="16">
        <v>1027</v>
      </c>
      <c r="T15" s="16">
        <v>10008009</v>
      </c>
      <c r="U15" s="16" t="s">
        <v>141</v>
      </c>
      <c r="V15" s="16">
        <v>1069</v>
      </c>
      <c r="W15" s="16" t="s">
        <v>143</v>
      </c>
      <c r="X15" s="17" t="s">
        <v>162</v>
      </c>
      <c r="Y15" s="17" t="s">
        <v>144</v>
      </c>
      <c r="Z15" s="17" t="s">
        <v>187</v>
      </c>
      <c r="AA15" s="17" t="s">
        <v>145</v>
      </c>
    </row>
    <row r="16" spans="1:29">
      <c r="A16" s="70" t="s">
        <v>202</v>
      </c>
      <c r="B16" s="39" t="s">
        <v>146</v>
      </c>
      <c r="C16" s="18" t="s">
        <v>155</v>
      </c>
      <c r="D16" s="17" t="s">
        <v>189</v>
      </c>
      <c r="E16" s="17" t="s">
        <v>163</v>
      </c>
      <c r="F16" s="19" t="s">
        <v>142</v>
      </c>
      <c r="G16" s="17" t="s">
        <v>0</v>
      </c>
      <c r="H16" s="17" t="s">
        <v>24</v>
      </c>
      <c r="I16" s="41">
        <v>118786.32</v>
      </c>
      <c r="J16" s="45">
        <v>11.378</v>
      </c>
      <c r="K16" s="41">
        <v>10440</v>
      </c>
      <c r="L16" s="41" t="str">
        <f>+T16&amp;V16&amp;S16</f>
        <v>1000800910691027</v>
      </c>
      <c r="M16" s="43">
        <v>10440</v>
      </c>
      <c r="N16" s="42">
        <v>10980.78</v>
      </c>
      <c r="O16" s="42">
        <v>124939.31484000001</v>
      </c>
      <c r="P16" s="17" t="s">
        <v>182</v>
      </c>
      <c r="Q16" s="16" t="s">
        <v>221</v>
      </c>
      <c r="R16" s="16" t="s">
        <v>224</v>
      </c>
      <c r="S16" s="16">
        <v>1027</v>
      </c>
      <c r="T16" s="19">
        <v>10008009</v>
      </c>
      <c r="U16" s="19" t="s">
        <v>141</v>
      </c>
      <c r="V16" s="19">
        <v>1069</v>
      </c>
      <c r="W16" s="19" t="s">
        <v>143</v>
      </c>
      <c r="X16" s="17" t="s">
        <v>162</v>
      </c>
      <c r="Y16" s="17" t="s">
        <v>144</v>
      </c>
      <c r="Z16" s="17" t="s">
        <v>203</v>
      </c>
      <c r="AA16" s="17" t="s">
        <v>145</v>
      </c>
    </row>
    <row r="17" spans="1:27">
      <c r="A17" s="70" t="s">
        <v>256</v>
      </c>
      <c r="B17" s="39" t="s">
        <v>257</v>
      </c>
      <c r="C17" s="18" t="s">
        <v>258</v>
      </c>
      <c r="D17" s="17" t="s">
        <v>240</v>
      </c>
      <c r="E17" s="17" t="s">
        <v>229</v>
      </c>
      <c r="F17" s="19" t="s">
        <v>142</v>
      </c>
      <c r="G17" s="17" t="s">
        <v>0</v>
      </c>
      <c r="H17" s="17" t="s">
        <v>26</v>
      </c>
      <c r="I17" s="41">
        <v>122537.4</v>
      </c>
      <c r="J17" s="45">
        <v>7.86</v>
      </c>
      <c r="K17" s="41">
        <v>15590</v>
      </c>
      <c r="L17" s="41" t="str">
        <f>+T17&amp;V17&amp;S17</f>
        <v>1000800910391026</v>
      </c>
      <c r="M17" s="43">
        <v>15590</v>
      </c>
      <c r="N17" s="42">
        <v>16496.34</v>
      </c>
      <c r="O17" s="42">
        <v>129661.23240000001</v>
      </c>
      <c r="P17" s="17" t="s">
        <v>157</v>
      </c>
      <c r="Q17" s="16" t="s">
        <v>221</v>
      </c>
      <c r="R17" s="17" t="s">
        <v>230</v>
      </c>
      <c r="S17" s="16">
        <v>1026</v>
      </c>
      <c r="T17" s="19">
        <v>10008009</v>
      </c>
      <c r="U17" s="19" t="s">
        <v>141</v>
      </c>
      <c r="V17" s="19">
        <v>1039</v>
      </c>
      <c r="W17" s="19" t="s">
        <v>143</v>
      </c>
      <c r="X17" s="17" t="s">
        <v>231</v>
      </c>
      <c r="Y17" s="17" t="s">
        <v>144</v>
      </c>
      <c r="Z17" s="17" t="s">
        <v>259</v>
      </c>
      <c r="AA17" s="17" t="s">
        <v>145</v>
      </c>
    </row>
    <row r="18" spans="1:27">
      <c r="A18" s="71" t="s">
        <v>260</v>
      </c>
      <c r="B18" s="38" t="s">
        <v>257</v>
      </c>
      <c r="C18" s="15" t="s">
        <v>261</v>
      </c>
      <c r="D18" s="17" t="s">
        <v>244</v>
      </c>
      <c r="E18" s="17" t="s">
        <v>229</v>
      </c>
      <c r="F18" s="16" t="s">
        <v>142</v>
      </c>
      <c r="G18" s="17" t="s">
        <v>0</v>
      </c>
      <c r="H18" s="17" t="s">
        <v>26</v>
      </c>
      <c r="I18" s="41">
        <v>119025.16</v>
      </c>
      <c r="J18" s="45">
        <v>7.6840000000000002</v>
      </c>
      <c r="K18" s="41">
        <v>15490</v>
      </c>
      <c r="L18" s="41" t="str">
        <f>+T18&amp;V18&amp;S18</f>
        <v>1000800910691026</v>
      </c>
      <c r="M18" s="42">
        <v>15490</v>
      </c>
      <c r="N18" s="42">
        <v>16496.34</v>
      </c>
      <c r="O18" s="42">
        <v>126757.87656</v>
      </c>
      <c r="P18" s="16" t="s">
        <v>182</v>
      </c>
      <c r="Q18" s="16" t="s">
        <v>221</v>
      </c>
      <c r="R18" s="17" t="s">
        <v>230</v>
      </c>
      <c r="S18" s="16">
        <v>1026</v>
      </c>
      <c r="T18" s="16">
        <v>10008009</v>
      </c>
      <c r="U18" s="16" t="s">
        <v>141</v>
      </c>
      <c r="V18" s="16">
        <v>1069</v>
      </c>
      <c r="W18" s="16" t="s">
        <v>143</v>
      </c>
      <c r="X18" s="17" t="s">
        <v>231</v>
      </c>
      <c r="Y18" s="17" t="s">
        <v>144</v>
      </c>
      <c r="Z18" s="17" t="s">
        <v>262</v>
      </c>
      <c r="AA18" s="17" t="s">
        <v>145</v>
      </c>
    </row>
    <row r="19" spans="1:27">
      <c r="A19" s="71" t="s">
        <v>263</v>
      </c>
      <c r="B19" s="38" t="s">
        <v>151</v>
      </c>
      <c r="C19" s="15" t="s">
        <v>264</v>
      </c>
      <c r="D19" s="17" t="s">
        <v>265</v>
      </c>
      <c r="E19" s="17" t="s">
        <v>229</v>
      </c>
      <c r="F19" s="16" t="s">
        <v>142</v>
      </c>
      <c r="G19" s="17" t="s">
        <v>0</v>
      </c>
      <c r="H19" s="17" t="s">
        <v>26</v>
      </c>
      <c r="I19" s="41">
        <v>121820.26</v>
      </c>
      <c r="J19" s="45">
        <v>7.8140000000000001</v>
      </c>
      <c r="K19" s="41">
        <v>15590</v>
      </c>
      <c r="L19" s="41" t="str">
        <f>+T19&amp;V19&amp;S19</f>
        <v>1000800910391026</v>
      </c>
      <c r="M19" s="42">
        <v>15590</v>
      </c>
      <c r="N19" s="42">
        <v>16496.34</v>
      </c>
      <c r="O19" s="42">
        <v>128902.40076</v>
      </c>
      <c r="P19" s="16" t="s">
        <v>157</v>
      </c>
      <c r="Q19" s="16" t="s">
        <v>221</v>
      </c>
      <c r="R19" s="17" t="s">
        <v>230</v>
      </c>
      <c r="S19" s="16">
        <v>1026</v>
      </c>
      <c r="T19" s="16">
        <v>10008009</v>
      </c>
      <c r="U19" s="16" t="s">
        <v>141</v>
      </c>
      <c r="V19" s="16">
        <v>1039</v>
      </c>
      <c r="W19" s="16" t="s">
        <v>143</v>
      </c>
      <c r="X19" s="17" t="s">
        <v>231</v>
      </c>
      <c r="Y19" s="17" t="s">
        <v>144</v>
      </c>
      <c r="Z19" s="17" t="s">
        <v>266</v>
      </c>
      <c r="AA19" s="17" t="s">
        <v>145</v>
      </c>
    </row>
    <row r="20" spans="1:27">
      <c r="A20" s="70" t="s">
        <v>194</v>
      </c>
      <c r="B20" s="39" t="s">
        <v>151</v>
      </c>
      <c r="C20" s="18" t="s">
        <v>168</v>
      </c>
      <c r="D20" s="17" t="s">
        <v>161</v>
      </c>
      <c r="E20" s="17" t="s">
        <v>163</v>
      </c>
      <c r="F20" s="19" t="s">
        <v>142</v>
      </c>
      <c r="G20" s="17" t="s">
        <v>0</v>
      </c>
      <c r="H20" s="17" t="s">
        <v>24</v>
      </c>
      <c r="I20" s="41">
        <v>103281.36</v>
      </c>
      <c r="J20" s="45">
        <v>9.4580000000000002</v>
      </c>
      <c r="K20" s="41">
        <v>10920</v>
      </c>
      <c r="L20" s="41" t="str">
        <f>+T20&amp;V20&amp;S20</f>
        <v>1000800910391027</v>
      </c>
      <c r="M20" s="43">
        <v>10920</v>
      </c>
      <c r="N20" s="42">
        <v>10980.78</v>
      </c>
      <c r="O20" s="42">
        <v>103856.21724000001</v>
      </c>
      <c r="P20" s="17" t="s">
        <v>157</v>
      </c>
      <c r="Q20" s="16" t="s">
        <v>221</v>
      </c>
      <c r="R20" s="16" t="s">
        <v>224</v>
      </c>
      <c r="S20" s="16">
        <v>1027</v>
      </c>
      <c r="T20" s="19">
        <v>10008009</v>
      </c>
      <c r="U20" s="19" t="s">
        <v>141</v>
      </c>
      <c r="V20" s="19">
        <v>1039</v>
      </c>
      <c r="W20" s="19" t="s">
        <v>143</v>
      </c>
      <c r="X20" s="17" t="s">
        <v>162</v>
      </c>
      <c r="Y20" s="17" t="s">
        <v>144</v>
      </c>
      <c r="Z20" s="17" t="s">
        <v>195</v>
      </c>
      <c r="AA20" s="17" t="s">
        <v>145</v>
      </c>
    </row>
    <row r="21" spans="1:27">
      <c r="A21" s="71" t="s">
        <v>159</v>
      </c>
      <c r="B21" s="38" t="s">
        <v>150</v>
      </c>
      <c r="C21" s="15" t="s">
        <v>160</v>
      </c>
      <c r="D21" s="17" t="s">
        <v>161</v>
      </c>
      <c r="E21" s="17" t="s">
        <v>163</v>
      </c>
      <c r="F21" s="16" t="s">
        <v>142</v>
      </c>
      <c r="G21" s="17" t="s">
        <v>0</v>
      </c>
      <c r="H21" s="17" t="s">
        <v>24</v>
      </c>
      <c r="I21" s="41">
        <v>92274</v>
      </c>
      <c r="J21" s="45">
        <v>8.4499999999999993</v>
      </c>
      <c r="K21" s="41">
        <v>10920</v>
      </c>
      <c r="L21" s="41" t="str">
        <f>+T21&amp;V21&amp;S21</f>
        <v>1000800910391027</v>
      </c>
      <c r="M21" s="42">
        <v>10920</v>
      </c>
      <c r="N21" s="42">
        <v>10980.78</v>
      </c>
      <c r="O21" s="42">
        <v>92787.591</v>
      </c>
      <c r="P21" s="16" t="s">
        <v>157</v>
      </c>
      <c r="Q21" s="16" t="s">
        <v>221</v>
      </c>
      <c r="R21" s="16" t="s">
        <v>224</v>
      </c>
      <c r="S21" s="16">
        <v>1027</v>
      </c>
      <c r="T21" s="16">
        <v>10008009</v>
      </c>
      <c r="U21" s="16" t="s">
        <v>141</v>
      </c>
      <c r="V21" s="16">
        <v>1039</v>
      </c>
      <c r="W21" s="16" t="s">
        <v>143</v>
      </c>
      <c r="X21" s="17" t="s">
        <v>162</v>
      </c>
      <c r="Y21" s="17" t="s">
        <v>144</v>
      </c>
      <c r="Z21" s="17" t="s">
        <v>164</v>
      </c>
      <c r="AA21" s="17" t="s">
        <v>145</v>
      </c>
    </row>
    <row r="22" spans="1:27">
      <c r="A22" s="71" t="s">
        <v>267</v>
      </c>
      <c r="B22" s="38" t="s">
        <v>149</v>
      </c>
      <c r="C22" s="15" t="s">
        <v>268</v>
      </c>
      <c r="D22" s="17" t="s">
        <v>236</v>
      </c>
      <c r="E22" s="17" t="s">
        <v>229</v>
      </c>
      <c r="F22" s="16" t="s">
        <v>142</v>
      </c>
      <c r="G22" s="17" t="s">
        <v>0</v>
      </c>
      <c r="H22" s="17" t="s">
        <v>26</v>
      </c>
      <c r="I22" s="41">
        <v>142944.71</v>
      </c>
      <c r="J22" s="45">
        <v>9.1690000000000005</v>
      </c>
      <c r="K22" s="41">
        <v>15590</v>
      </c>
      <c r="L22" s="41" t="str">
        <f>+T22&amp;V22&amp;S22</f>
        <v>1000800910391026</v>
      </c>
      <c r="M22" s="42">
        <v>15590</v>
      </c>
      <c r="N22" s="42">
        <v>16496.34</v>
      </c>
      <c r="O22" s="42">
        <v>151254.94146</v>
      </c>
      <c r="P22" s="16" t="s">
        <v>157</v>
      </c>
      <c r="Q22" s="16" t="s">
        <v>221</v>
      </c>
      <c r="R22" s="17" t="s">
        <v>230</v>
      </c>
      <c r="S22" s="16">
        <v>1026</v>
      </c>
      <c r="T22" s="16">
        <v>10008009</v>
      </c>
      <c r="U22" s="16" t="s">
        <v>141</v>
      </c>
      <c r="V22" s="16">
        <v>1039</v>
      </c>
      <c r="W22" s="16" t="s">
        <v>143</v>
      </c>
      <c r="X22" s="17" t="s">
        <v>231</v>
      </c>
      <c r="Y22" s="17" t="s">
        <v>144</v>
      </c>
      <c r="Z22" s="17" t="s">
        <v>269</v>
      </c>
      <c r="AA22" s="17" t="s">
        <v>145</v>
      </c>
    </row>
    <row r="23" spans="1:27">
      <c r="A23" s="70" t="s">
        <v>200</v>
      </c>
      <c r="B23" s="39" t="s">
        <v>149</v>
      </c>
      <c r="C23" s="18" t="s">
        <v>174</v>
      </c>
      <c r="D23" s="17" t="s">
        <v>189</v>
      </c>
      <c r="E23" s="17" t="s">
        <v>163</v>
      </c>
      <c r="F23" s="19" t="s">
        <v>142</v>
      </c>
      <c r="G23" s="17" t="s">
        <v>0</v>
      </c>
      <c r="H23" s="17" t="s">
        <v>24</v>
      </c>
      <c r="I23" s="41">
        <v>146568.24</v>
      </c>
      <c r="J23" s="45">
        <v>13.422000000000001</v>
      </c>
      <c r="K23" s="41">
        <v>10920</v>
      </c>
      <c r="L23" s="41" t="str">
        <f>+T23&amp;V23&amp;S23</f>
        <v>1000800910391027</v>
      </c>
      <c r="M23" s="43">
        <v>10920</v>
      </c>
      <c r="N23" s="42">
        <v>10980.78</v>
      </c>
      <c r="O23" s="42">
        <v>147384.02916000001</v>
      </c>
      <c r="P23" s="17" t="s">
        <v>157</v>
      </c>
      <c r="Q23" s="16" t="s">
        <v>221</v>
      </c>
      <c r="R23" s="16" t="s">
        <v>224</v>
      </c>
      <c r="S23" s="16">
        <v>1027</v>
      </c>
      <c r="T23" s="19">
        <v>10008009</v>
      </c>
      <c r="U23" s="19" t="s">
        <v>141</v>
      </c>
      <c r="V23" s="19">
        <v>1039</v>
      </c>
      <c r="W23" s="19" t="s">
        <v>143</v>
      </c>
      <c r="X23" s="17" t="s">
        <v>162</v>
      </c>
      <c r="Y23" s="17" t="s">
        <v>144</v>
      </c>
      <c r="Z23" s="17" t="s">
        <v>201</v>
      </c>
      <c r="AA23" s="17" t="s">
        <v>145</v>
      </c>
    </row>
    <row r="24" spans="1:27">
      <c r="A24" s="70" t="s">
        <v>218</v>
      </c>
      <c r="B24" s="39" t="s">
        <v>149</v>
      </c>
      <c r="C24" s="18" t="s">
        <v>169</v>
      </c>
      <c r="D24" s="17" t="s">
        <v>183</v>
      </c>
      <c r="E24" s="17" t="s">
        <v>163</v>
      </c>
      <c r="F24" s="19" t="s">
        <v>142</v>
      </c>
      <c r="G24" s="17" t="s">
        <v>0</v>
      </c>
      <c r="H24" s="17" t="s">
        <v>24</v>
      </c>
      <c r="I24" s="41">
        <v>118056.12</v>
      </c>
      <c r="J24" s="45">
        <v>10.811</v>
      </c>
      <c r="K24" s="41">
        <v>10920</v>
      </c>
      <c r="L24" s="41" t="str">
        <f>+T24&amp;V24&amp;S24</f>
        <v>1000800910391027</v>
      </c>
      <c r="M24" s="43">
        <v>10920</v>
      </c>
      <c r="N24" s="42">
        <v>10980.78</v>
      </c>
      <c r="O24" s="42">
        <v>118713.21258000001</v>
      </c>
      <c r="P24" s="17" t="s">
        <v>157</v>
      </c>
      <c r="Q24" s="16" t="s">
        <v>221</v>
      </c>
      <c r="R24" s="16" t="s">
        <v>224</v>
      </c>
      <c r="S24" s="16">
        <v>1027</v>
      </c>
      <c r="T24" s="19">
        <v>10008009</v>
      </c>
      <c r="U24" s="19" t="s">
        <v>141</v>
      </c>
      <c r="V24" s="19">
        <v>1039</v>
      </c>
      <c r="W24" s="19" t="s">
        <v>143</v>
      </c>
      <c r="X24" s="17" t="s">
        <v>162</v>
      </c>
      <c r="Y24" s="17" t="s">
        <v>144</v>
      </c>
      <c r="Z24" s="17" t="s">
        <v>219</v>
      </c>
      <c r="AA24" s="17" t="s">
        <v>145</v>
      </c>
    </row>
    <row r="25" spans="1:27">
      <c r="A25" s="71" t="s">
        <v>191</v>
      </c>
      <c r="B25" s="38" t="s">
        <v>149</v>
      </c>
      <c r="C25" s="15" t="s">
        <v>179</v>
      </c>
      <c r="D25" s="17" t="s">
        <v>192</v>
      </c>
      <c r="E25" s="17" t="s">
        <v>163</v>
      </c>
      <c r="F25" s="16" t="s">
        <v>142</v>
      </c>
      <c r="G25" s="17" t="s">
        <v>0</v>
      </c>
      <c r="H25" s="17" t="s">
        <v>24</v>
      </c>
      <c r="I25" s="41">
        <v>142877.28</v>
      </c>
      <c r="J25" s="45">
        <v>13.084</v>
      </c>
      <c r="K25" s="41">
        <v>10920</v>
      </c>
      <c r="L25" s="41" t="str">
        <f>+T25&amp;V25&amp;S25</f>
        <v>1000800910391027</v>
      </c>
      <c r="M25" s="42">
        <v>10920</v>
      </c>
      <c r="N25" s="42">
        <v>10980.78</v>
      </c>
      <c r="O25" s="42">
        <v>143672.52552</v>
      </c>
      <c r="P25" s="16" t="s">
        <v>157</v>
      </c>
      <c r="Q25" s="16" t="s">
        <v>221</v>
      </c>
      <c r="R25" s="16" t="s">
        <v>224</v>
      </c>
      <c r="S25" s="16">
        <v>1027</v>
      </c>
      <c r="T25" s="16">
        <v>10008009</v>
      </c>
      <c r="U25" s="16" t="s">
        <v>141</v>
      </c>
      <c r="V25" s="16">
        <v>1039</v>
      </c>
      <c r="W25" s="16" t="s">
        <v>143</v>
      </c>
      <c r="X25" s="17" t="s">
        <v>162</v>
      </c>
      <c r="Y25" s="17" t="s">
        <v>144</v>
      </c>
      <c r="Z25" s="17" t="s">
        <v>193</v>
      </c>
      <c r="AA25" s="17" t="s">
        <v>145</v>
      </c>
    </row>
    <row r="26" spans="1:27">
      <c r="A26" s="71" t="s">
        <v>270</v>
      </c>
      <c r="B26" s="38" t="s">
        <v>271</v>
      </c>
      <c r="C26" s="15" t="s">
        <v>272</v>
      </c>
      <c r="D26" s="17" t="s">
        <v>248</v>
      </c>
      <c r="E26" s="17" t="s">
        <v>229</v>
      </c>
      <c r="F26" s="16" t="s">
        <v>142</v>
      </c>
      <c r="G26" s="17" t="s">
        <v>0</v>
      </c>
      <c r="H26" s="17" t="s">
        <v>26</v>
      </c>
      <c r="I26" s="41">
        <v>144051.6</v>
      </c>
      <c r="J26" s="45">
        <v>9.24</v>
      </c>
      <c r="K26" s="41">
        <v>15590</v>
      </c>
      <c r="L26" s="41" t="str">
        <f>+T26&amp;V26&amp;S26</f>
        <v>1000800910391026</v>
      </c>
      <c r="M26" s="42">
        <v>15590</v>
      </c>
      <c r="N26" s="42">
        <v>16496.34</v>
      </c>
      <c r="O26" s="42">
        <v>152426.18160000001</v>
      </c>
      <c r="P26" s="16" t="s">
        <v>157</v>
      </c>
      <c r="Q26" s="16" t="s">
        <v>221</v>
      </c>
      <c r="R26" s="17" t="s">
        <v>230</v>
      </c>
      <c r="S26" s="16">
        <v>1026</v>
      </c>
      <c r="T26" s="16">
        <v>10008009</v>
      </c>
      <c r="U26" s="16" t="s">
        <v>141</v>
      </c>
      <c r="V26" s="16">
        <v>1039</v>
      </c>
      <c r="W26" s="16" t="s">
        <v>143</v>
      </c>
      <c r="X26" s="17" t="s">
        <v>231</v>
      </c>
      <c r="Y26" s="17" t="s">
        <v>144</v>
      </c>
      <c r="Z26" s="17" t="s">
        <v>273</v>
      </c>
      <c r="AA26" s="17" t="s">
        <v>145</v>
      </c>
    </row>
    <row r="27" spans="1:27">
      <c r="A27" s="71" t="s">
        <v>274</v>
      </c>
      <c r="B27" s="38" t="s">
        <v>271</v>
      </c>
      <c r="C27" s="15" t="s">
        <v>275</v>
      </c>
      <c r="D27" s="17" t="s">
        <v>228</v>
      </c>
      <c r="E27" s="17" t="s">
        <v>229</v>
      </c>
      <c r="F27" s="16" t="s">
        <v>142</v>
      </c>
      <c r="G27" s="17" t="s">
        <v>0</v>
      </c>
      <c r="H27" s="17" t="s">
        <v>26</v>
      </c>
      <c r="I27" s="41">
        <v>122278.06</v>
      </c>
      <c r="J27" s="45">
        <v>7.8940000000000001</v>
      </c>
      <c r="K27" s="41">
        <v>15490</v>
      </c>
      <c r="L27" s="41" t="str">
        <f>+T27&amp;V27&amp;S27</f>
        <v>1000800910691026</v>
      </c>
      <c r="M27" s="42">
        <v>15490</v>
      </c>
      <c r="N27" s="42">
        <v>16496.34</v>
      </c>
      <c r="O27" s="42">
        <v>130222.10796000001</v>
      </c>
      <c r="P27" s="16" t="s">
        <v>182</v>
      </c>
      <c r="Q27" s="16" t="s">
        <v>221</v>
      </c>
      <c r="R27" s="17" t="s">
        <v>230</v>
      </c>
      <c r="S27" s="16">
        <v>1026</v>
      </c>
      <c r="T27" s="16">
        <v>10008009</v>
      </c>
      <c r="U27" s="16" t="s">
        <v>141</v>
      </c>
      <c r="V27" s="16">
        <v>1069</v>
      </c>
      <c r="W27" s="16" t="s">
        <v>143</v>
      </c>
      <c r="X27" s="17" t="s">
        <v>231</v>
      </c>
      <c r="Y27" s="17" t="s">
        <v>144</v>
      </c>
      <c r="Z27" s="17" t="s">
        <v>276</v>
      </c>
      <c r="AA27" s="17" t="s">
        <v>145</v>
      </c>
    </row>
    <row r="28" spans="1:27">
      <c r="A28" s="70" t="s">
        <v>277</v>
      </c>
      <c r="B28" s="39" t="s">
        <v>271</v>
      </c>
      <c r="C28" s="18" t="s">
        <v>278</v>
      </c>
      <c r="D28" s="17" t="s">
        <v>244</v>
      </c>
      <c r="E28" s="17" t="s">
        <v>229</v>
      </c>
      <c r="F28" s="19" t="s">
        <v>142</v>
      </c>
      <c r="G28" s="17" t="s">
        <v>0</v>
      </c>
      <c r="H28" s="17" t="s">
        <v>26</v>
      </c>
      <c r="I28" s="41">
        <v>110096.58</v>
      </c>
      <c r="J28" s="45">
        <v>7.0620000000000003</v>
      </c>
      <c r="K28" s="41">
        <v>15590</v>
      </c>
      <c r="L28" s="41" t="str">
        <f>+T28&amp;V28&amp;S28</f>
        <v>1000800910391026</v>
      </c>
      <c r="M28" s="43">
        <v>15590</v>
      </c>
      <c r="N28" s="42">
        <v>16496.34</v>
      </c>
      <c r="O28" s="42">
        <v>116497.15308</v>
      </c>
      <c r="P28" s="17" t="s">
        <v>157</v>
      </c>
      <c r="Q28" s="16" t="s">
        <v>221</v>
      </c>
      <c r="R28" s="17" t="s">
        <v>230</v>
      </c>
      <c r="S28" s="16">
        <v>1026</v>
      </c>
      <c r="T28" s="19">
        <v>10008009</v>
      </c>
      <c r="U28" s="19" t="s">
        <v>141</v>
      </c>
      <c r="V28" s="19">
        <v>1039</v>
      </c>
      <c r="W28" s="19" t="s">
        <v>143</v>
      </c>
      <c r="X28" s="17" t="s">
        <v>231</v>
      </c>
      <c r="Y28" s="17" t="s">
        <v>144</v>
      </c>
      <c r="Z28" s="17" t="s">
        <v>279</v>
      </c>
      <c r="AA28" s="17" t="s">
        <v>145</v>
      </c>
    </row>
    <row r="29" spans="1:27">
      <c r="A29" s="71" t="s">
        <v>180</v>
      </c>
      <c r="B29" s="38" t="s">
        <v>153</v>
      </c>
      <c r="C29" s="15" t="s">
        <v>181</v>
      </c>
      <c r="D29" s="17" t="s">
        <v>183</v>
      </c>
      <c r="E29" s="17" t="s">
        <v>163</v>
      </c>
      <c r="F29" s="16" t="s">
        <v>142</v>
      </c>
      <c r="G29" s="17" t="s">
        <v>0</v>
      </c>
      <c r="H29" s="17" t="s">
        <v>24</v>
      </c>
      <c r="I29" s="41">
        <v>41133.599999999999</v>
      </c>
      <c r="J29" s="45">
        <v>3.94</v>
      </c>
      <c r="K29" s="41">
        <v>10440</v>
      </c>
      <c r="L29" s="41" t="str">
        <f>+T29&amp;V29&amp;S29</f>
        <v>1000800910691027</v>
      </c>
      <c r="M29" s="42">
        <v>10440</v>
      </c>
      <c r="N29" s="42">
        <v>10980.78</v>
      </c>
      <c r="O29" s="42">
        <v>43264.273200000003</v>
      </c>
      <c r="P29" s="16" t="s">
        <v>182</v>
      </c>
      <c r="Q29" s="16" t="s">
        <v>221</v>
      </c>
      <c r="R29" s="16" t="s">
        <v>224</v>
      </c>
      <c r="S29" s="16">
        <v>1027</v>
      </c>
      <c r="T29" s="16">
        <v>10008009</v>
      </c>
      <c r="U29" s="16" t="s">
        <v>141</v>
      </c>
      <c r="V29" s="16">
        <v>1069</v>
      </c>
      <c r="W29" s="16" t="s">
        <v>143</v>
      </c>
      <c r="X29" s="17" t="s">
        <v>162</v>
      </c>
      <c r="Y29" s="17" t="s">
        <v>144</v>
      </c>
      <c r="Z29" s="17" t="s">
        <v>184</v>
      </c>
      <c r="AA29" s="17" t="s">
        <v>145</v>
      </c>
    </row>
    <row r="30" spans="1:27">
      <c r="A30" s="70" t="s">
        <v>280</v>
      </c>
      <c r="B30" s="39" t="s">
        <v>153</v>
      </c>
      <c r="C30" s="18" t="s">
        <v>281</v>
      </c>
      <c r="D30" s="17" t="s">
        <v>240</v>
      </c>
      <c r="E30" s="17" t="s">
        <v>229</v>
      </c>
      <c r="F30" s="19" t="s">
        <v>142</v>
      </c>
      <c r="G30" s="17" t="s">
        <v>0</v>
      </c>
      <c r="H30" s="17" t="s">
        <v>26</v>
      </c>
      <c r="I30" s="41">
        <v>121383.74</v>
      </c>
      <c r="J30" s="45">
        <v>7.7859999999999996</v>
      </c>
      <c r="K30" s="41">
        <v>15590</v>
      </c>
      <c r="L30" s="41" t="str">
        <f>+T30&amp;V30&amp;S30</f>
        <v>1000800910391026</v>
      </c>
      <c r="M30" s="43">
        <v>15590</v>
      </c>
      <c r="N30" s="42">
        <v>16496.34</v>
      </c>
      <c r="O30" s="42">
        <v>128440.50323999999</v>
      </c>
      <c r="P30" s="17" t="s">
        <v>157</v>
      </c>
      <c r="Q30" s="16" t="s">
        <v>221</v>
      </c>
      <c r="R30" s="17" t="s">
        <v>230</v>
      </c>
      <c r="S30" s="16">
        <v>1026</v>
      </c>
      <c r="T30" s="19">
        <v>10008009</v>
      </c>
      <c r="U30" s="19" t="s">
        <v>141</v>
      </c>
      <c r="V30" s="19">
        <v>1039</v>
      </c>
      <c r="W30" s="19" t="s">
        <v>143</v>
      </c>
      <c r="X30" s="17" t="s">
        <v>231</v>
      </c>
      <c r="Y30" s="17" t="s">
        <v>144</v>
      </c>
      <c r="Z30" s="17" t="s">
        <v>282</v>
      </c>
      <c r="AA30" s="17" t="s">
        <v>145</v>
      </c>
    </row>
    <row r="31" spans="1:27">
      <c r="A31" s="71" t="s">
        <v>188</v>
      </c>
      <c r="B31" s="38" t="s">
        <v>154</v>
      </c>
      <c r="C31" s="15" t="s">
        <v>177</v>
      </c>
      <c r="D31" s="17" t="s">
        <v>189</v>
      </c>
      <c r="E31" s="17" t="s">
        <v>163</v>
      </c>
      <c r="F31" s="16" t="s">
        <v>142</v>
      </c>
      <c r="G31" s="17" t="s">
        <v>0</v>
      </c>
      <c r="H31" s="17" t="s">
        <v>24</v>
      </c>
      <c r="I31" s="41">
        <v>99513.96</v>
      </c>
      <c r="J31" s="45">
        <v>9.1129999999999995</v>
      </c>
      <c r="K31" s="41">
        <v>10920</v>
      </c>
      <c r="L31" s="41" t="str">
        <f>+T31&amp;V31&amp;S31</f>
        <v>1000800910391027</v>
      </c>
      <c r="M31" s="42">
        <v>10920</v>
      </c>
      <c r="N31" s="42">
        <v>10980.78</v>
      </c>
      <c r="O31" s="42">
        <v>100067.84814</v>
      </c>
      <c r="P31" s="16" t="s">
        <v>157</v>
      </c>
      <c r="Q31" s="16" t="s">
        <v>221</v>
      </c>
      <c r="R31" s="16" t="s">
        <v>224</v>
      </c>
      <c r="S31" s="16">
        <v>1027</v>
      </c>
      <c r="T31" s="16">
        <v>10008009</v>
      </c>
      <c r="U31" s="16" t="s">
        <v>141</v>
      </c>
      <c r="V31" s="16">
        <v>1039</v>
      </c>
      <c r="W31" s="16" t="s">
        <v>143</v>
      </c>
      <c r="X31" s="17" t="s">
        <v>162</v>
      </c>
      <c r="Y31" s="17" t="s">
        <v>144</v>
      </c>
      <c r="Z31" s="17" t="s">
        <v>190</v>
      </c>
      <c r="AA31" s="17" t="s">
        <v>145</v>
      </c>
    </row>
    <row r="32" spans="1:27">
      <c r="A32" s="71" t="s">
        <v>214</v>
      </c>
      <c r="B32" s="38" t="s">
        <v>154</v>
      </c>
      <c r="C32" s="15" t="s">
        <v>172</v>
      </c>
      <c r="D32" s="17" t="s">
        <v>186</v>
      </c>
      <c r="E32" s="17" t="s">
        <v>163</v>
      </c>
      <c r="F32" s="16" t="s">
        <v>142</v>
      </c>
      <c r="G32" s="17" t="s">
        <v>0</v>
      </c>
      <c r="H32" s="17" t="s">
        <v>24</v>
      </c>
      <c r="I32" s="41">
        <v>100049.04</v>
      </c>
      <c r="J32" s="45">
        <v>9.1620000000000008</v>
      </c>
      <c r="K32" s="41">
        <v>10920</v>
      </c>
      <c r="L32" s="41" t="str">
        <f>+T32&amp;V32&amp;S32</f>
        <v>1000800910391027</v>
      </c>
      <c r="M32" s="42">
        <v>10920</v>
      </c>
      <c r="N32" s="42">
        <v>10980.78</v>
      </c>
      <c r="O32" s="42">
        <v>100605.90636000001</v>
      </c>
      <c r="P32" s="16" t="s">
        <v>157</v>
      </c>
      <c r="Q32" s="16" t="s">
        <v>221</v>
      </c>
      <c r="R32" s="16" t="s">
        <v>224</v>
      </c>
      <c r="S32" s="16">
        <v>1027</v>
      </c>
      <c r="T32" s="16">
        <v>10008009</v>
      </c>
      <c r="U32" s="16" t="s">
        <v>141</v>
      </c>
      <c r="V32" s="16">
        <v>1039</v>
      </c>
      <c r="W32" s="16" t="s">
        <v>143</v>
      </c>
      <c r="X32" s="17" t="s">
        <v>162</v>
      </c>
      <c r="Y32" s="17" t="s">
        <v>144</v>
      </c>
      <c r="Z32" s="17" t="s">
        <v>215</v>
      </c>
      <c r="AA32" s="17" t="s">
        <v>145</v>
      </c>
    </row>
    <row r="33" spans="1:27">
      <c r="A33" s="71" t="s">
        <v>212</v>
      </c>
      <c r="B33" s="38" t="s">
        <v>154</v>
      </c>
      <c r="C33" s="15" t="s">
        <v>176</v>
      </c>
      <c r="D33" s="17" t="s">
        <v>210</v>
      </c>
      <c r="E33" s="17" t="s">
        <v>163</v>
      </c>
      <c r="F33" s="16" t="s">
        <v>142</v>
      </c>
      <c r="G33" s="17" t="s">
        <v>0</v>
      </c>
      <c r="H33" s="17" t="s">
        <v>24</v>
      </c>
      <c r="I33" s="41">
        <v>182669.76</v>
      </c>
      <c r="J33" s="45">
        <v>16.728000000000002</v>
      </c>
      <c r="K33" s="41">
        <v>10920</v>
      </c>
      <c r="L33" s="41" t="str">
        <f>+T33&amp;V33&amp;S33</f>
        <v>1000800910391027</v>
      </c>
      <c r="M33" s="42">
        <v>10920</v>
      </c>
      <c r="N33" s="42">
        <v>10980.78</v>
      </c>
      <c r="O33" s="42">
        <v>183686.48784000002</v>
      </c>
      <c r="P33" s="16" t="s">
        <v>157</v>
      </c>
      <c r="Q33" s="16" t="s">
        <v>221</v>
      </c>
      <c r="R33" s="16" t="s">
        <v>224</v>
      </c>
      <c r="S33" s="16">
        <v>1027</v>
      </c>
      <c r="T33" s="16">
        <v>10008009</v>
      </c>
      <c r="U33" s="16" t="s">
        <v>141</v>
      </c>
      <c r="V33" s="16">
        <v>1039</v>
      </c>
      <c r="W33" s="16" t="s">
        <v>143</v>
      </c>
      <c r="X33" s="17" t="s">
        <v>162</v>
      </c>
      <c r="Y33" s="17" t="s">
        <v>144</v>
      </c>
      <c r="Z33" s="17" t="s">
        <v>213</v>
      </c>
      <c r="AA33" s="17" t="s">
        <v>145</v>
      </c>
    </row>
    <row r="34" spans="1:27">
      <c r="A34" s="71" t="s">
        <v>283</v>
      </c>
      <c r="B34" s="38" t="s">
        <v>152</v>
      </c>
      <c r="C34" s="15" t="s">
        <v>284</v>
      </c>
      <c r="D34" s="17" t="s">
        <v>265</v>
      </c>
      <c r="E34" s="17" t="s">
        <v>229</v>
      </c>
      <c r="F34" s="16" t="s">
        <v>142</v>
      </c>
      <c r="G34" s="17" t="s">
        <v>0</v>
      </c>
      <c r="H34" s="17" t="s">
        <v>26</v>
      </c>
      <c r="I34" s="41">
        <v>177554.51</v>
      </c>
      <c r="J34" s="45">
        <v>11.388999999999999</v>
      </c>
      <c r="K34" s="41">
        <v>15590</v>
      </c>
      <c r="L34" s="41" t="str">
        <f>+T34&amp;V34&amp;S34</f>
        <v>1000800910391026</v>
      </c>
      <c r="M34" s="42">
        <v>15590</v>
      </c>
      <c r="N34" s="42">
        <v>16496.34</v>
      </c>
      <c r="O34" s="42">
        <v>187876.81625999999</v>
      </c>
      <c r="P34" s="16" t="s">
        <v>157</v>
      </c>
      <c r="Q34" s="16" t="s">
        <v>221</v>
      </c>
      <c r="R34" s="16" t="s">
        <v>230</v>
      </c>
      <c r="S34" s="16">
        <v>1026</v>
      </c>
      <c r="T34" s="16">
        <v>10008009</v>
      </c>
      <c r="U34" s="16" t="s">
        <v>141</v>
      </c>
      <c r="V34" s="16">
        <v>1039</v>
      </c>
      <c r="W34" s="16" t="s">
        <v>143</v>
      </c>
      <c r="X34" s="17" t="s">
        <v>231</v>
      </c>
      <c r="Y34" s="17" t="s">
        <v>144</v>
      </c>
      <c r="Z34" s="17" t="s">
        <v>285</v>
      </c>
      <c r="AA34" s="17" t="s">
        <v>145</v>
      </c>
    </row>
    <row r="35" spans="1:27">
      <c r="A35" s="71" t="s">
        <v>286</v>
      </c>
      <c r="B35" s="38" t="s">
        <v>152</v>
      </c>
      <c r="C35" s="15" t="s">
        <v>287</v>
      </c>
      <c r="D35" s="17" t="s">
        <v>228</v>
      </c>
      <c r="E35" s="17" t="s">
        <v>229</v>
      </c>
      <c r="F35" s="16" t="s">
        <v>142</v>
      </c>
      <c r="G35" s="17" t="s">
        <v>0</v>
      </c>
      <c r="H35" s="17" t="s">
        <v>26</v>
      </c>
      <c r="I35" s="41">
        <v>130658.15</v>
      </c>
      <c r="J35" s="45">
        <v>8.4350000000000005</v>
      </c>
      <c r="K35" s="41">
        <v>15490</v>
      </c>
      <c r="L35" s="41" t="str">
        <f>+T35&amp;V35&amp;S35</f>
        <v>1000800910691026</v>
      </c>
      <c r="M35" s="42">
        <v>15490</v>
      </c>
      <c r="N35" s="42">
        <v>16496.34</v>
      </c>
      <c r="O35" s="42">
        <v>139146.62790000002</v>
      </c>
      <c r="P35" s="16" t="s">
        <v>182</v>
      </c>
      <c r="Q35" s="16" t="s">
        <v>221</v>
      </c>
      <c r="R35" s="16" t="s">
        <v>230</v>
      </c>
      <c r="S35" s="16">
        <v>1026</v>
      </c>
      <c r="T35" s="16">
        <v>10008009</v>
      </c>
      <c r="U35" s="16" t="s">
        <v>141</v>
      </c>
      <c r="V35" s="16">
        <v>1069</v>
      </c>
      <c r="W35" s="16" t="s">
        <v>143</v>
      </c>
      <c r="X35" s="17" t="s">
        <v>231</v>
      </c>
      <c r="Y35" s="17" t="s">
        <v>144</v>
      </c>
      <c r="Z35" s="17" t="s">
        <v>288</v>
      </c>
      <c r="AA35" s="17" t="s">
        <v>145</v>
      </c>
    </row>
    <row r="36" spans="1:27">
      <c r="A36" s="71" t="s">
        <v>216</v>
      </c>
      <c r="B36" s="38" t="s">
        <v>152</v>
      </c>
      <c r="C36" s="15" t="s">
        <v>170</v>
      </c>
      <c r="D36" s="17" t="s">
        <v>183</v>
      </c>
      <c r="E36" s="17" t="s">
        <v>163</v>
      </c>
      <c r="F36" s="16" t="s">
        <v>142</v>
      </c>
      <c r="G36" s="17" t="s">
        <v>0</v>
      </c>
      <c r="H36" s="17" t="s">
        <v>24</v>
      </c>
      <c r="I36" s="41">
        <v>135986.76</v>
      </c>
      <c r="J36" s="45">
        <v>12.452999999999999</v>
      </c>
      <c r="K36" s="41">
        <v>10920</v>
      </c>
      <c r="L36" s="41" t="str">
        <f>+T36&amp;V36&amp;S36</f>
        <v>1000800910391027</v>
      </c>
      <c r="M36" s="42">
        <v>10920</v>
      </c>
      <c r="N36" s="42">
        <v>10980.78</v>
      </c>
      <c r="O36" s="42">
        <v>136743.65333999999</v>
      </c>
      <c r="P36" s="16" t="s">
        <v>157</v>
      </c>
      <c r="Q36" s="16" t="s">
        <v>221</v>
      </c>
      <c r="R36" s="16" t="s">
        <v>224</v>
      </c>
      <c r="S36" s="16">
        <v>1027</v>
      </c>
      <c r="T36" s="16">
        <v>10008009</v>
      </c>
      <c r="U36" s="16" t="s">
        <v>141</v>
      </c>
      <c r="V36" s="16">
        <v>1039</v>
      </c>
      <c r="W36" s="16" t="s">
        <v>143</v>
      </c>
      <c r="X36" s="17" t="s">
        <v>162</v>
      </c>
      <c r="Y36" s="17" t="s">
        <v>144</v>
      </c>
      <c r="Z36" s="17" t="s">
        <v>217</v>
      </c>
      <c r="AA36" s="17" t="s">
        <v>145</v>
      </c>
    </row>
    <row r="37" spans="1:27">
      <c r="A37" s="71" t="s">
        <v>289</v>
      </c>
      <c r="B37" s="38" t="s">
        <v>290</v>
      </c>
      <c r="C37" s="15" t="s">
        <v>291</v>
      </c>
      <c r="D37" s="17" t="s">
        <v>244</v>
      </c>
      <c r="E37" s="17" t="s">
        <v>229</v>
      </c>
      <c r="F37" s="16" t="s">
        <v>142</v>
      </c>
      <c r="G37" s="17" t="s">
        <v>0</v>
      </c>
      <c r="H37" s="17" t="s">
        <v>26</v>
      </c>
      <c r="I37" s="41">
        <v>101755.93</v>
      </c>
      <c r="J37" s="45">
        <v>6.5270000000000001</v>
      </c>
      <c r="K37" s="41">
        <v>15590</v>
      </c>
      <c r="L37" s="41" t="str">
        <f>+T37&amp;V37&amp;S37</f>
        <v>1000800910391026</v>
      </c>
      <c r="M37" s="42">
        <v>15590</v>
      </c>
      <c r="N37" s="42">
        <v>16496.34</v>
      </c>
      <c r="O37" s="42">
        <v>107671.61118000001</v>
      </c>
      <c r="P37" s="16" t="s">
        <v>157</v>
      </c>
      <c r="Q37" s="16" t="s">
        <v>221</v>
      </c>
      <c r="R37" s="16" t="s">
        <v>230</v>
      </c>
      <c r="S37" s="16">
        <v>1026</v>
      </c>
      <c r="T37" s="16">
        <v>10008009</v>
      </c>
      <c r="U37" s="16" t="s">
        <v>141</v>
      </c>
      <c r="V37" s="16">
        <v>1039</v>
      </c>
      <c r="W37" s="16" t="s">
        <v>143</v>
      </c>
      <c r="X37" s="17" t="s">
        <v>231</v>
      </c>
      <c r="Y37" s="17" t="s">
        <v>144</v>
      </c>
      <c r="Z37" s="17" t="s">
        <v>292</v>
      </c>
      <c r="AA37" s="17" t="s">
        <v>145</v>
      </c>
    </row>
  </sheetData>
  <autoFilter ref="A1:AC37" xr:uid="{00000000-0001-0000-0200-000000000000}"/>
  <sortState xmlns:xlrd2="http://schemas.microsoft.com/office/spreadsheetml/2017/richdata2" ref="A2:AC37">
    <sortCondition ref="B2:B37"/>
    <sortCondition ref="C2:C37"/>
  </sortState>
  <phoneticPr fontId="2" type="noConversion"/>
  <conditionalFormatting sqref="A20:A37">
    <cfRule type="duplicateValues" dxfId="1" priority="4"/>
  </conditionalFormatting>
  <conditionalFormatting sqref="A38:A1048576 A1:A19">
    <cfRule type="duplicateValues" dxfId="0" priority="2"/>
  </conditionalFormatting>
  <pageMargins left="0.75" right="0.75" top="1" bottom="1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C30E4-1466-4D3C-B7D2-3C11BC02AF23}">
  <sheetPr codeName="Hoja4"/>
  <dimension ref="A1:C40"/>
  <sheetViews>
    <sheetView workbookViewId="0">
      <selection sqref="A1:C40"/>
    </sheetView>
  </sheetViews>
  <sheetFormatPr baseColWidth="10" defaultColWidth="11.42578125" defaultRowHeight="12.75"/>
  <cols>
    <col min="1" max="1" width="6.42578125" bestFit="1" customWidth="1"/>
    <col min="2" max="2" width="3" bestFit="1" customWidth="1"/>
    <col min="3" max="3" width="28.42578125" bestFit="1" customWidth="1"/>
  </cols>
  <sheetData>
    <row r="1" spans="1:3">
      <c r="A1" s="13" t="s">
        <v>84</v>
      </c>
      <c r="B1" s="13" t="s">
        <v>85</v>
      </c>
      <c r="C1" s="13" t="s">
        <v>86</v>
      </c>
    </row>
    <row r="2" spans="1:3">
      <c r="A2" s="14">
        <v>999</v>
      </c>
      <c r="B2" s="14" t="s">
        <v>87</v>
      </c>
      <c r="C2" s="14" t="s">
        <v>88</v>
      </c>
    </row>
    <row r="3" spans="1:3">
      <c r="A3" s="14">
        <v>1001</v>
      </c>
      <c r="B3" s="14" t="s">
        <v>87</v>
      </c>
      <c r="C3" s="14" t="s">
        <v>89</v>
      </c>
    </row>
    <row r="4" spans="1:3">
      <c r="A4" s="14">
        <v>1011</v>
      </c>
      <c r="B4" s="14" t="s">
        <v>87</v>
      </c>
      <c r="C4" s="14" t="s">
        <v>90</v>
      </c>
    </row>
    <row r="5" spans="1:3">
      <c r="A5" s="14">
        <v>1036</v>
      </c>
      <c r="B5" s="14" t="s">
        <v>87</v>
      </c>
      <c r="C5" s="14" t="s">
        <v>91</v>
      </c>
    </row>
    <row r="6" spans="1:3">
      <c r="A6" s="14">
        <v>1076</v>
      </c>
      <c r="B6" s="14" t="s">
        <v>87</v>
      </c>
      <c r="C6" s="14" t="s">
        <v>92</v>
      </c>
    </row>
    <row r="7" spans="1:3">
      <c r="A7" s="14">
        <v>1605</v>
      </c>
      <c r="B7" s="14" t="s">
        <v>87</v>
      </c>
      <c r="C7" s="14" t="s">
        <v>93</v>
      </c>
    </row>
    <row r="8" spans="1:3">
      <c r="A8" s="14">
        <v>1642</v>
      </c>
      <c r="B8" s="14" t="s">
        <v>87</v>
      </c>
      <c r="C8" s="14" t="s">
        <v>94</v>
      </c>
    </row>
    <row r="9" spans="1:3">
      <c r="A9" s="14">
        <v>1680</v>
      </c>
      <c r="B9" s="14" t="s">
        <v>87</v>
      </c>
      <c r="C9" s="14" t="s">
        <v>95</v>
      </c>
    </row>
    <row r="10" spans="1:3">
      <c r="A10" s="14">
        <v>1685</v>
      </c>
      <c r="B10" s="14" t="s">
        <v>87</v>
      </c>
      <c r="C10" s="14" t="s">
        <v>96</v>
      </c>
    </row>
    <row r="11" spans="1:3">
      <c r="A11" s="14">
        <v>1745</v>
      </c>
      <c r="B11" s="14" t="s">
        <v>87</v>
      </c>
      <c r="C11" s="14" t="s">
        <v>97</v>
      </c>
    </row>
    <row r="12" spans="1:3">
      <c r="A12" s="14">
        <v>1774</v>
      </c>
      <c r="B12" s="14" t="s">
        <v>87</v>
      </c>
      <c r="C12" s="14" t="s">
        <v>98</v>
      </c>
    </row>
    <row r="13" spans="1:3">
      <c r="A13" s="14">
        <v>1789</v>
      </c>
      <c r="B13" s="14" t="s">
        <v>87</v>
      </c>
      <c r="C13" s="14" t="s">
        <v>99</v>
      </c>
    </row>
    <row r="14" spans="1:3">
      <c r="A14" s="14">
        <v>1993</v>
      </c>
      <c r="B14" s="14" t="s">
        <v>87</v>
      </c>
      <c r="C14" s="14" t="s">
        <v>100</v>
      </c>
    </row>
    <row r="15" spans="1:3">
      <c r="A15" s="14">
        <v>2084</v>
      </c>
      <c r="B15" s="14" t="s">
        <v>87</v>
      </c>
      <c r="C15" s="14" t="s">
        <v>101</v>
      </c>
    </row>
    <row r="16" spans="1:3">
      <c r="A16" s="14">
        <v>2150</v>
      </c>
      <c r="B16" s="14" t="s">
        <v>87</v>
      </c>
      <c r="C16" s="14" t="s">
        <v>102</v>
      </c>
    </row>
    <row r="17" spans="1:3">
      <c r="A17" s="14">
        <v>2181</v>
      </c>
      <c r="B17" s="14" t="s">
        <v>87</v>
      </c>
      <c r="C17" s="14" t="s">
        <v>103</v>
      </c>
    </row>
    <row r="18" spans="1:3">
      <c r="A18" s="14">
        <v>2205</v>
      </c>
      <c r="B18" s="14" t="s">
        <v>87</v>
      </c>
      <c r="C18" s="14" t="s">
        <v>104</v>
      </c>
    </row>
    <row r="19" spans="1:3">
      <c r="A19" s="14">
        <v>2212</v>
      </c>
      <c r="B19" s="14" t="s">
        <v>87</v>
      </c>
      <c r="C19" s="14" t="s">
        <v>105</v>
      </c>
    </row>
    <row r="20" spans="1:3">
      <c r="A20" s="14">
        <v>2220</v>
      </c>
      <c r="B20" s="14" t="s">
        <v>87</v>
      </c>
      <c r="C20" s="14" t="s">
        <v>106</v>
      </c>
    </row>
    <row r="21" spans="1:3">
      <c r="A21" s="14">
        <v>2250</v>
      </c>
      <c r="B21" s="14" t="s">
        <v>87</v>
      </c>
      <c r="C21" s="14" t="s">
        <v>107</v>
      </c>
    </row>
    <row r="22" spans="1:3">
      <c r="A22" s="14">
        <v>2295</v>
      </c>
      <c r="B22" s="14" t="s">
        <v>87</v>
      </c>
      <c r="C22" s="14" t="s">
        <v>108</v>
      </c>
    </row>
    <row r="23" spans="1:3">
      <c r="A23" s="14">
        <v>2314</v>
      </c>
      <c r="B23" s="14" t="s">
        <v>87</v>
      </c>
      <c r="C23" s="14" t="s">
        <v>109</v>
      </c>
    </row>
    <row r="24" spans="1:3">
      <c r="A24" s="14">
        <v>2332</v>
      </c>
      <c r="B24" s="14" t="s">
        <v>87</v>
      </c>
      <c r="C24" s="14" t="s">
        <v>110</v>
      </c>
    </row>
    <row r="25" spans="1:3">
      <c r="A25" s="14">
        <v>2377</v>
      </c>
      <c r="B25" s="14" t="s">
        <v>87</v>
      </c>
      <c r="C25" s="14" t="s">
        <v>111</v>
      </c>
    </row>
    <row r="26" spans="1:3">
      <c r="A26" s="14">
        <v>2384</v>
      </c>
      <c r="B26" s="14" t="s">
        <v>87</v>
      </c>
      <c r="C26" s="14" t="s">
        <v>112</v>
      </c>
    </row>
    <row r="27" spans="1:3">
      <c r="A27" s="14">
        <v>2385</v>
      </c>
      <c r="B27" s="14" t="s">
        <v>87</v>
      </c>
      <c r="C27" s="14" t="s">
        <v>113</v>
      </c>
    </row>
    <row r="28" spans="1:3">
      <c r="A28" s="14">
        <v>2388</v>
      </c>
      <c r="B28" s="14" t="s">
        <v>87</v>
      </c>
      <c r="C28" s="14" t="s">
        <v>114</v>
      </c>
    </row>
    <row r="29" spans="1:3">
      <c r="A29" s="14">
        <v>2519</v>
      </c>
      <c r="B29" s="14" t="s">
        <v>87</v>
      </c>
      <c r="C29" s="14" t="s">
        <v>115</v>
      </c>
    </row>
    <row r="30" spans="1:3">
      <c r="A30" s="14">
        <v>2520</v>
      </c>
      <c r="B30" s="14" t="s">
        <v>87</v>
      </c>
      <c r="C30" s="14" t="s">
        <v>116</v>
      </c>
    </row>
    <row r="31" spans="1:3">
      <c r="A31" s="14">
        <v>2560</v>
      </c>
      <c r="B31" s="14" t="s">
        <v>87</v>
      </c>
      <c r="C31" s="14" t="s">
        <v>117</v>
      </c>
    </row>
    <row r="32" spans="1:3">
      <c r="A32" s="14">
        <v>2563</v>
      </c>
      <c r="B32" s="14" t="s">
        <v>87</v>
      </c>
      <c r="C32" s="14" t="s">
        <v>118</v>
      </c>
    </row>
    <row r="33" spans="1:3">
      <c r="A33" s="14">
        <v>2979</v>
      </c>
      <c r="B33" s="14" t="s">
        <v>87</v>
      </c>
      <c r="C33" s="14" t="s">
        <v>119</v>
      </c>
    </row>
    <row r="34" spans="1:3">
      <c r="A34" s="14">
        <v>3024</v>
      </c>
      <c r="B34" s="14" t="s">
        <v>87</v>
      </c>
      <c r="C34" s="14" t="s">
        <v>120</v>
      </c>
    </row>
    <row r="35" spans="1:3">
      <c r="A35" s="14">
        <v>3083</v>
      </c>
      <c r="B35" s="14" t="s">
        <v>87</v>
      </c>
      <c r="C35" s="14" t="s">
        <v>121</v>
      </c>
    </row>
    <row r="36" spans="1:3">
      <c r="A36" s="14">
        <v>3197</v>
      </c>
      <c r="B36" s="14" t="s">
        <v>87</v>
      </c>
      <c r="C36" s="14" t="s">
        <v>122</v>
      </c>
    </row>
    <row r="37" spans="1:3">
      <c r="A37" s="14">
        <v>3307</v>
      </c>
      <c r="B37" s="14" t="s">
        <v>87</v>
      </c>
      <c r="C37" s="14" t="s">
        <v>123</v>
      </c>
    </row>
    <row r="38" spans="1:3">
      <c r="A38" s="14">
        <v>3409</v>
      </c>
      <c r="B38" s="14" t="s">
        <v>87</v>
      </c>
      <c r="C38" s="14" t="s">
        <v>124</v>
      </c>
    </row>
    <row r="39" spans="1:3">
      <c r="A39" s="14">
        <v>3412</v>
      </c>
      <c r="B39" s="14" t="s">
        <v>87</v>
      </c>
      <c r="C39" s="14" t="s">
        <v>125</v>
      </c>
    </row>
    <row r="40" spans="1:3">
      <c r="A40" s="14">
        <v>3424</v>
      </c>
      <c r="B40" s="14" t="s">
        <v>87</v>
      </c>
      <c r="C40" s="14" t="s">
        <v>126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e34d96-2713-401a-a424-b548f19a95db" xsi:nil="true"/>
    <lcf76f155ced4ddcb4097134ff3c332f xmlns="5fde8ceb-03f6-4652-933b-36820bb0afb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6201D689870FD46A10C35ECA2968873" ma:contentTypeVersion="12" ma:contentTypeDescription="Crear nuevo documento." ma:contentTypeScope="" ma:versionID="f2012ff60fc504df6a5445f9eef0a7ca">
  <xsd:schema xmlns:xsd="http://www.w3.org/2001/XMLSchema" xmlns:xs="http://www.w3.org/2001/XMLSchema" xmlns:p="http://schemas.microsoft.com/office/2006/metadata/properties" xmlns:ns2="5fde8ceb-03f6-4652-933b-36820bb0afb8" xmlns:ns3="51e34d96-2713-401a-a424-b548f19a95db" targetNamespace="http://schemas.microsoft.com/office/2006/metadata/properties" ma:root="true" ma:fieldsID="9f2449a168e33ed9b409d68f4d14c4bb" ns2:_="" ns3:_="">
    <xsd:import namespace="5fde8ceb-03f6-4652-933b-36820bb0afb8"/>
    <xsd:import namespace="51e34d96-2713-401a-a424-b548f19a95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e8ceb-03f6-4652-933b-36820bb0af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0a6562b6-5c04-41ac-9e1b-c206007f37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e34d96-2713-401a-a424-b548f19a95d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133afc3-d25d-4105-bf93-68a7b1e98706}" ma:internalName="TaxCatchAll" ma:showField="CatchAllData" ma:web="51e34d96-2713-401a-a424-b548f19a95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DC391FE-760F-4BC3-8129-29EBA2E41A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F381C87-6DE1-4A2B-BC61-5481F1EA4D3B}">
  <ds:schemaRefs>
    <ds:schemaRef ds:uri="http://schemas.microsoft.com/office/2006/metadata/properties"/>
    <ds:schemaRef ds:uri="http://schemas.microsoft.com/office/infopath/2007/PartnerControls"/>
    <ds:schemaRef ds:uri="51e34d96-2713-401a-a424-b548f19a95db"/>
    <ds:schemaRef ds:uri="5fde8ceb-03f6-4652-933b-36820bb0afb8"/>
  </ds:schemaRefs>
</ds:datastoreItem>
</file>

<file path=customXml/itemProps3.xml><?xml version="1.0" encoding="utf-8"?>
<ds:datastoreItem xmlns:ds="http://schemas.openxmlformats.org/officeDocument/2006/customXml" ds:itemID="{E0FC0383-4964-4EED-A116-20401F3CB8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de8ceb-03f6-4652-933b-36820bb0afb8"/>
    <ds:schemaRef ds:uri="51e34d96-2713-401a-a424-b548f19a95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Ley Frontera</vt:lpstr>
      <vt:lpstr>Tabla!Área_de_impresión</vt:lpstr>
      <vt:lpstr>EDS</vt:lpstr>
      <vt:lpstr>Volumen</vt:lpstr>
    </vt:vector>
  </TitlesOfParts>
  <Manager/>
  <Company>ml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subject/>
  <dc:creator>Alexander Gutierrez</dc:creator>
  <cp:keywords/>
  <dc:description>Plantilla para envío de informes del área de Movilidad Corporativa</dc:description>
  <cp:lastModifiedBy>Javier Gonzalo Fernández Bolañoz</cp:lastModifiedBy>
  <cp:revision/>
  <dcterms:created xsi:type="dcterms:W3CDTF">2009-08-18T14:05:14Z</dcterms:created>
  <dcterms:modified xsi:type="dcterms:W3CDTF">2025-10-01T20:55:26Z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0x01010026201D689870FD46A10C35ECA2968873</vt:lpwstr>
  </property>
  <property fmtid="{D5CDD505-2E9C-101B-9397-08002B2CF9AE}" pid="3" name="MediaServiceImageTags">
    <vt:lpwstr/>
  </property>
</Properties>
</file>